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2"/>
  <workbookPr/>
  <mc:AlternateContent xmlns:mc="http://schemas.openxmlformats.org/markup-compatibility/2006">
    <mc:Choice Requires="x15">
      <x15ac:absPath xmlns:x15ac="http://schemas.microsoft.com/office/spreadsheetml/2010/11/ac" url="J:\工作文件夹\A1办件量统计\2025年办件量统计\25年9月办件收费情况 - 副本\"/>
    </mc:Choice>
  </mc:AlternateContent>
  <xr:revisionPtr revIDLastSave="0" documentId="13_ncr:1_{868BBF1B-4EA2-4710-8D01-5DA9D40D0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月办件情况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4" l="1"/>
  <c r="Q5" i="4"/>
  <c r="P6" i="4"/>
  <c r="Q6" i="4"/>
  <c r="P7" i="4"/>
  <c r="Q7" i="4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Q4" i="4"/>
  <c r="P4" i="4"/>
  <c r="G19" i="4"/>
  <c r="H19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H4" i="4"/>
  <c r="G4" i="4"/>
  <c r="R5" i="4" l="1"/>
  <c r="R6" i="4"/>
  <c r="R10" i="4"/>
  <c r="R11" i="4"/>
  <c r="R12" i="4"/>
  <c r="R15" i="4"/>
  <c r="R16" i="4"/>
  <c r="R17" i="4"/>
  <c r="R18" i="4"/>
  <c r="I6" i="4"/>
  <c r="I8" i="4"/>
  <c r="I9" i="4"/>
  <c r="I11" i="4"/>
  <c r="I12" i="4"/>
  <c r="I18" i="4"/>
  <c r="I19" i="4"/>
  <c r="L19" i="4"/>
  <c r="M19" i="4"/>
  <c r="N19" i="4"/>
  <c r="O19" i="4"/>
  <c r="R8" i="4"/>
  <c r="R9" i="4"/>
  <c r="I5" i="4"/>
  <c r="I10" i="4"/>
  <c r="I16" i="4"/>
  <c r="I17" i="4"/>
  <c r="R7" i="4"/>
  <c r="R13" i="4"/>
  <c r="R14" i="4"/>
  <c r="I7" i="4"/>
  <c r="I13" i="4"/>
  <c r="I14" i="4"/>
  <c r="I15" i="4"/>
  <c r="R4" i="4" l="1"/>
  <c r="I4" i="4"/>
  <c r="Q19" i="4"/>
  <c r="P19" i="4"/>
  <c r="R19" i="4" l="1"/>
</calcChain>
</file>

<file path=xl/sharedStrings.xml><?xml version="1.0" encoding="utf-8"?>
<sst xmlns="http://schemas.openxmlformats.org/spreadsheetml/2006/main" count="55" uniqueCount="41">
  <si>
    <t>部门名称</t>
  </si>
  <si>
    <t>即办件</t>
  </si>
  <si>
    <t>承诺件</t>
  </si>
  <si>
    <t>合    计</t>
  </si>
  <si>
    <t>办结率</t>
  </si>
  <si>
    <t>合   计</t>
  </si>
  <si>
    <t>受理</t>
  </si>
  <si>
    <t>完成</t>
  </si>
  <si>
    <t>生态环境局
孟津分局</t>
  </si>
  <si>
    <t>市场监管局</t>
  </si>
  <si>
    <t>自然资源局（不动产）</t>
  </si>
  <si>
    <t>交通运输局</t>
  </si>
  <si>
    <t>发展改革委</t>
  </si>
  <si>
    <t>司法局</t>
  </si>
  <si>
    <t>林业局</t>
  </si>
  <si>
    <t>城市管理局</t>
  </si>
  <si>
    <t>烟草局</t>
  </si>
  <si>
    <t>消防大队</t>
  </si>
  <si>
    <t>水利局</t>
  </si>
  <si>
    <t>民政局</t>
  </si>
  <si>
    <t>卫生健康委</t>
  </si>
  <si>
    <t>残联</t>
  </si>
  <si>
    <t>教育体育局</t>
  </si>
  <si>
    <t>文广旅局</t>
  </si>
  <si>
    <t>人社局</t>
  </si>
  <si>
    <t>农业农村局</t>
  </si>
  <si>
    <t>出入境</t>
  </si>
  <si>
    <t>社保中心</t>
  </si>
  <si>
    <t>交警（法制、车管所）</t>
  </si>
  <si>
    <t>医保局</t>
  </si>
  <si>
    <t>户籍、治安</t>
  </si>
  <si>
    <t>住房公积金</t>
  </si>
  <si>
    <t>住房和城乡
建设局</t>
  </si>
  <si>
    <t>退役军人
事务局</t>
  </si>
  <si>
    <t>应急管理局</t>
  </si>
  <si>
    <t>税务局</t>
  </si>
  <si>
    <t>财政局</t>
  </si>
  <si>
    <t>文物局</t>
  </si>
  <si>
    <t>住房保障服务中心</t>
  </si>
  <si>
    <t>合计</t>
  </si>
  <si>
    <t>孟津区政务服务中心9月份办件情况统计表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</si>
</sst>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3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showZeros="0" tabSelected="1" topLeftCell="A7" zoomScale="85" zoomScaleNormal="85" workbookViewId="0">
      <selection activeCell="P15" sqref="P15"/>
    </sheetView>
  </sheetViews>
  <sheetFormatPr defaultColWidth="8.625" defaultRowHeight="18.75" x14ac:dyDescent="0.25"/>
  <cols>
    <col min="1" max="1" width="8.625" style="1"/>
    <col min="2" max="2" width="30.625" style="1" customWidth="1"/>
    <col min="3" max="8" width="10.625" style="1" customWidth="1"/>
    <col min="9" max="9" width="12.625" style="1" customWidth="1"/>
    <col min="10" max="10" width="8.625" style="1" customWidth="1"/>
    <col min="11" max="11" width="30.625" style="1" customWidth="1"/>
    <col min="12" max="17" width="10.625" style="1" customWidth="1"/>
    <col min="18" max="18" width="12.625" style="1" customWidth="1"/>
    <col min="19" max="16384" width="8.625" style="1"/>
  </cols>
  <sheetData>
    <row r="1" spans="1:18" ht="101.25" customHeight="1" x14ac:dyDescent="0.25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3" customFormat="1" ht="45" customHeight="1" x14ac:dyDescent="0.25">
      <c r="A2" s="8" t="s">
        <v>0</v>
      </c>
      <c r="B2" s="8"/>
      <c r="C2" s="8" t="s">
        <v>1</v>
      </c>
      <c r="D2" s="8"/>
      <c r="E2" s="8" t="s">
        <v>2</v>
      </c>
      <c r="F2" s="8"/>
      <c r="G2" s="8" t="s">
        <v>3</v>
      </c>
      <c r="H2" s="8"/>
      <c r="I2" s="8" t="s">
        <v>4</v>
      </c>
      <c r="J2" s="8" t="s">
        <v>0</v>
      </c>
      <c r="K2" s="8"/>
      <c r="L2" s="8" t="s">
        <v>1</v>
      </c>
      <c r="M2" s="8"/>
      <c r="N2" s="8" t="s">
        <v>2</v>
      </c>
      <c r="O2" s="8"/>
      <c r="P2" s="8" t="s">
        <v>5</v>
      </c>
      <c r="Q2" s="8"/>
      <c r="R2" s="9" t="s">
        <v>4</v>
      </c>
    </row>
    <row r="3" spans="1:18" s="3" customFormat="1" ht="45" customHeight="1" x14ac:dyDescent="0.25">
      <c r="A3" s="8"/>
      <c r="B3" s="8"/>
      <c r="C3" s="2" t="s">
        <v>6</v>
      </c>
      <c r="D3" s="2" t="s">
        <v>7</v>
      </c>
      <c r="E3" s="2" t="s">
        <v>6</v>
      </c>
      <c r="F3" s="2" t="s">
        <v>7</v>
      </c>
      <c r="G3" s="2" t="s">
        <v>6</v>
      </c>
      <c r="H3" s="2" t="s">
        <v>7</v>
      </c>
      <c r="I3" s="8"/>
      <c r="J3" s="8"/>
      <c r="K3" s="8"/>
      <c r="L3" s="2" t="s">
        <v>6</v>
      </c>
      <c r="M3" s="2" t="s">
        <v>7</v>
      </c>
      <c r="N3" s="2" t="s">
        <v>6</v>
      </c>
      <c r="O3" s="2" t="s">
        <v>7</v>
      </c>
      <c r="P3" s="2" t="s">
        <v>6</v>
      </c>
      <c r="Q3" s="2" t="s">
        <v>7</v>
      </c>
      <c r="R3" s="10"/>
    </row>
    <row r="4" spans="1:18" s="3" customFormat="1" ht="45.95" customHeight="1" x14ac:dyDescent="0.25">
      <c r="A4" s="2">
        <v>1</v>
      </c>
      <c r="B4" s="2" t="s">
        <v>8</v>
      </c>
      <c r="C4" s="2">
        <v>2</v>
      </c>
      <c r="D4" s="2">
        <v>2</v>
      </c>
      <c r="E4" s="2">
        <v>14</v>
      </c>
      <c r="F4" s="2">
        <v>14</v>
      </c>
      <c r="G4" s="2">
        <f>SUM(C4,E4,)</f>
        <v>16</v>
      </c>
      <c r="H4" s="2">
        <f>SUM(D4,F4)</f>
        <v>16</v>
      </c>
      <c r="I4" s="4">
        <f>IFERROR((G4/H4)*100%,"")</f>
        <v>1</v>
      </c>
      <c r="J4" s="2">
        <v>17</v>
      </c>
      <c r="K4" s="2" t="s">
        <v>9</v>
      </c>
      <c r="L4" s="2">
        <v>1404</v>
      </c>
      <c r="M4" s="2">
        <v>1404</v>
      </c>
      <c r="N4" s="5">
        <v>0</v>
      </c>
      <c r="O4" s="5">
        <v>0</v>
      </c>
      <c r="P4" s="2">
        <f>SUM(L4,N4,)</f>
        <v>1404</v>
      </c>
      <c r="Q4" s="2">
        <f>SUM(M4,O4)</f>
        <v>1404</v>
      </c>
      <c r="R4" s="4">
        <f>IFERROR((P4/Q4)*100%,"")</f>
        <v>1</v>
      </c>
    </row>
    <row r="5" spans="1:18" s="3" customFormat="1" ht="45.95" customHeight="1" x14ac:dyDescent="0.25">
      <c r="A5" s="2">
        <v>2</v>
      </c>
      <c r="B5" s="2" t="s">
        <v>10</v>
      </c>
      <c r="C5" s="2">
        <v>688</v>
      </c>
      <c r="D5" s="2">
        <v>688</v>
      </c>
      <c r="E5" s="2">
        <v>661</v>
      </c>
      <c r="F5" s="2">
        <v>661</v>
      </c>
      <c r="G5" s="2">
        <f t="shared" ref="G5:G18" si="0">SUM(C5,E5,)</f>
        <v>1349</v>
      </c>
      <c r="H5" s="2">
        <f t="shared" ref="H5:H18" si="1">SUM(D5,F5)</f>
        <v>1349</v>
      </c>
      <c r="I5" s="4">
        <f t="shared" ref="I5:I19" si="2">IFERROR((G5/H5)*100%,"")</f>
        <v>1</v>
      </c>
      <c r="J5" s="2">
        <v>18</v>
      </c>
      <c r="K5" s="2" t="s">
        <v>11</v>
      </c>
      <c r="L5" s="2">
        <v>64</v>
      </c>
      <c r="M5" s="2">
        <v>64</v>
      </c>
      <c r="N5" s="5">
        <v>0</v>
      </c>
      <c r="O5" s="5">
        <v>0</v>
      </c>
      <c r="P5" s="2">
        <f t="shared" ref="P5:P18" si="3">SUM(L5,N5,)</f>
        <v>64</v>
      </c>
      <c r="Q5" s="2">
        <f t="shared" ref="Q5:Q18" si="4">SUM(M5,O5)</f>
        <v>64</v>
      </c>
      <c r="R5" s="4">
        <f t="shared" ref="R5:R19" si="5">IFERROR((P5/Q5)*100%,"")</f>
        <v>1</v>
      </c>
    </row>
    <row r="6" spans="1:18" s="3" customFormat="1" ht="45.95" customHeight="1" x14ac:dyDescent="0.25">
      <c r="A6" s="2">
        <v>3</v>
      </c>
      <c r="B6" s="2" t="s">
        <v>12</v>
      </c>
      <c r="C6" s="2">
        <v>60</v>
      </c>
      <c r="D6" s="2">
        <v>60</v>
      </c>
      <c r="E6" s="2">
        <v>4</v>
      </c>
      <c r="F6" s="2">
        <v>4</v>
      </c>
      <c r="G6" s="2">
        <f t="shared" si="0"/>
        <v>64</v>
      </c>
      <c r="H6" s="2">
        <f t="shared" si="1"/>
        <v>64</v>
      </c>
      <c r="I6" s="4">
        <f t="shared" si="2"/>
        <v>1</v>
      </c>
      <c r="J6" s="2">
        <v>19</v>
      </c>
      <c r="K6" s="2" t="s">
        <v>13</v>
      </c>
      <c r="L6" s="2">
        <v>52</v>
      </c>
      <c r="M6" s="2">
        <v>52</v>
      </c>
      <c r="N6" s="2">
        <v>34</v>
      </c>
      <c r="O6" s="2">
        <v>34</v>
      </c>
      <c r="P6" s="2">
        <f t="shared" si="3"/>
        <v>86</v>
      </c>
      <c r="Q6" s="2">
        <f t="shared" si="4"/>
        <v>86</v>
      </c>
      <c r="R6" s="4">
        <f t="shared" si="5"/>
        <v>1</v>
      </c>
    </row>
    <row r="7" spans="1:18" s="3" customFormat="1" ht="45.95" customHeight="1" x14ac:dyDescent="0.25">
      <c r="A7" s="2">
        <v>4</v>
      </c>
      <c r="B7" s="2" t="s">
        <v>14</v>
      </c>
      <c r="C7" s="2">
        <v>2</v>
      </c>
      <c r="D7" s="2">
        <v>2</v>
      </c>
      <c r="E7" s="2">
        <v>4</v>
      </c>
      <c r="F7" s="2">
        <v>4</v>
      </c>
      <c r="G7" s="2">
        <f t="shared" si="0"/>
        <v>6</v>
      </c>
      <c r="H7" s="2">
        <f t="shared" si="1"/>
        <v>6</v>
      </c>
      <c r="I7" s="4">
        <f t="shared" si="2"/>
        <v>1</v>
      </c>
      <c r="J7" s="2">
        <v>20</v>
      </c>
      <c r="K7" s="2" t="s">
        <v>15</v>
      </c>
      <c r="L7" s="2">
        <v>9</v>
      </c>
      <c r="M7" s="2">
        <v>9</v>
      </c>
      <c r="N7" s="2">
        <v>20</v>
      </c>
      <c r="O7" s="2">
        <v>20</v>
      </c>
      <c r="P7" s="2">
        <f t="shared" si="3"/>
        <v>29</v>
      </c>
      <c r="Q7" s="2">
        <f t="shared" si="4"/>
        <v>29</v>
      </c>
      <c r="R7" s="4">
        <f t="shared" si="5"/>
        <v>1</v>
      </c>
    </row>
    <row r="8" spans="1:18" s="3" customFormat="1" ht="45.95" customHeight="1" x14ac:dyDescent="0.25">
      <c r="A8" s="2">
        <v>5</v>
      </c>
      <c r="B8" s="2" t="s">
        <v>16</v>
      </c>
      <c r="C8" s="2">
        <v>43</v>
      </c>
      <c r="D8" s="2">
        <v>43</v>
      </c>
      <c r="E8" s="5">
        <v>0</v>
      </c>
      <c r="F8" s="5">
        <v>0</v>
      </c>
      <c r="G8" s="2">
        <f t="shared" si="0"/>
        <v>43</v>
      </c>
      <c r="H8" s="2">
        <f t="shared" si="1"/>
        <v>43</v>
      </c>
      <c r="I8" s="4">
        <f t="shared" si="2"/>
        <v>1</v>
      </c>
      <c r="J8" s="2">
        <v>21</v>
      </c>
      <c r="K8" s="2" t="s">
        <v>17</v>
      </c>
      <c r="L8" s="2">
        <v>1</v>
      </c>
      <c r="M8" s="2">
        <v>1</v>
      </c>
      <c r="N8" s="5">
        <v>0</v>
      </c>
      <c r="O8" s="5">
        <v>0</v>
      </c>
      <c r="P8" s="2">
        <f t="shared" si="3"/>
        <v>1</v>
      </c>
      <c r="Q8" s="2">
        <f t="shared" si="4"/>
        <v>1</v>
      </c>
      <c r="R8" s="4">
        <f t="shared" si="5"/>
        <v>1</v>
      </c>
    </row>
    <row r="9" spans="1:18" s="3" customFormat="1" ht="45.95" customHeight="1" x14ac:dyDescent="0.25">
      <c r="A9" s="2">
        <v>6</v>
      </c>
      <c r="B9" s="2" t="s">
        <v>18</v>
      </c>
      <c r="C9" s="5">
        <v>0</v>
      </c>
      <c r="D9" s="5">
        <v>0</v>
      </c>
      <c r="E9" s="2">
        <v>8</v>
      </c>
      <c r="F9" s="2">
        <v>8</v>
      </c>
      <c r="G9" s="2">
        <f t="shared" si="0"/>
        <v>8</v>
      </c>
      <c r="H9" s="2">
        <f t="shared" si="1"/>
        <v>8</v>
      </c>
      <c r="I9" s="4">
        <f t="shared" si="2"/>
        <v>1</v>
      </c>
      <c r="J9" s="2">
        <v>22</v>
      </c>
      <c r="K9" s="2" t="s">
        <v>19</v>
      </c>
      <c r="L9" s="2">
        <v>539</v>
      </c>
      <c r="M9" s="2">
        <v>539</v>
      </c>
      <c r="N9" s="5">
        <v>0</v>
      </c>
      <c r="O9" s="5">
        <v>0</v>
      </c>
      <c r="P9" s="2">
        <f t="shared" si="3"/>
        <v>539</v>
      </c>
      <c r="Q9" s="2">
        <f t="shared" si="4"/>
        <v>539</v>
      </c>
      <c r="R9" s="4">
        <f t="shared" si="5"/>
        <v>1</v>
      </c>
    </row>
    <row r="10" spans="1:18" s="3" customFormat="1" ht="45.95" customHeight="1" x14ac:dyDescent="0.25">
      <c r="A10" s="2">
        <v>7</v>
      </c>
      <c r="B10" s="2" t="s">
        <v>20</v>
      </c>
      <c r="C10" s="2">
        <v>97</v>
      </c>
      <c r="D10" s="2">
        <v>97</v>
      </c>
      <c r="E10" s="2">
        <v>6</v>
      </c>
      <c r="F10" s="2">
        <v>6</v>
      </c>
      <c r="G10" s="2">
        <f t="shared" si="0"/>
        <v>103</v>
      </c>
      <c r="H10" s="2">
        <f t="shared" si="1"/>
        <v>103</v>
      </c>
      <c r="I10" s="4">
        <f t="shared" si="2"/>
        <v>1</v>
      </c>
      <c r="J10" s="2">
        <v>23</v>
      </c>
      <c r="K10" s="2" t="s">
        <v>21</v>
      </c>
      <c r="L10" s="2">
        <v>101</v>
      </c>
      <c r="M10" s="2">
        <v>101</v>
      </c>
      <c r="N10" s="5">
        <v>0</v>
      </c>
      <c r="O10" s="5">
        <v>0</v>
      </c>
      <c r="P10" s="2">
        <f t="shared" si="3"/>
        <v>101</v>
      </c>
      <c r="Q10" s="2">
        <f t="shared" si="4"/>
        <v>101</v>
      </c>
      <c r="R10" s="4">
        <f t="shared" si="5"/>
        <v>1</v>
      </c>
    </row>
    <row r="11" spans="1:18" s="3" customFormat="1" ht="45.95" customHeight="1" x14ac:dyDescent="0.25">
      <c r="A11" s="2">
        <v>8</v>
      </c>
      <c r="B11" s="2" t="s">
        <v>22</v>
      </c>
      <c r="C11" s="2">
        <v>198</v>
      </c>
      <c r="D11" s="2">
        <v>198</v>
      </c>
      <c r="E11" s="5">
        <v>0</v>
      </c>
      <c r="F11" s="5">
        <v>0</v>
      </c>
      <c r="G11" s="2">
        <f t="shared" si="0"/>
        <v>198</v>
      </c>
      <c r="H11" s="2">
        <f t="shared" si="1"/>
        <v>198</v>
      </c>
      <c r="I11" s="4">
        <f t="shared" si="2"/>
        <v>1</v>
      </c>
      <c r="J11" s="2">
        <v>24</v>
      </c>
      <c r="K11" s="2" t="s">
        <v>23</v>
      </c>
      <c r="L11" s="2">
        <v>3</v>
      </c>
      <c r="M11" s="2">
        <v>3</v>
      </c>
      <c r="N11" s="2">
        <v>3</v>
      </c>
      <c r="O11" s="2">
        <v>3</v>
      </c>
      <c r="P11" s="2">
        <f t="shared" si="3"/>
        <v>6</v>
      </c>
      <c r="Q11" s="2">
        <f t="shared" si="4"/>
        <v>6</v>
      </c>
      <c r="R11" s="4">
        <f t="shared" si="5"/>
        <v>1</v>
      </c>
    </row>
    <row r="12" spans="1:18" s="3" customFormat="1" ht="45.95" customHeight="1" x14ac:dyDescent="0.25">
      <c r="A12" s="2">
        <v>9</v>
      </c>
      <c r="B12" s="2" t="s">
        <v>24</v>
      </c>
      <c r="C12" s="2">
        <v>1906</v>
      </c>
      <c r="D12" s="2">
        <v>1906</v>
      </c>
      <c r="E12" s="2">
        <v>42</v>
      </c>
      <c r="F12" s="2">
        <v>42</v>
      </c>
      <c r="G12" s="2">
        <f t="shared" si="0"/>
        <v>1948</v>
      </c>
      <c r="H12" s="2">
        <f t="shared" si="1"/>
        <v>1948</v>
      </c>
      <c r="I12" s="4">
        <f t="shared" si="2"/>
        <v>1</v>
      </c>
      <c r="J12" s="2">
        <v>25</v>
      </c>
      <c r="K12" s="2" t="s">
        <v>25</v>
      </c>
      <c r="L12" s="2">
        <v>4</v>
      </c>
      <c r="M12" s="2">
        <v>4</v>
      </c>
      <c r="N12" s="2">
        <v>1</v>
      </c>
      <c r="O12" s="2">
        <v>1</v>
      </c>
      <c r="P12" s="2">
        <f t="shared" si="3"/>
        <v>5</v>
      </c>
      <c r="Q12" s="2">
        <f t="shared" si="4"/>
        <v>5</v>
      </c>
      <c r="R12" s="4">
        <f t="shared" si="5"/>
        <v>1</v>
      </c>
    </row>
    <row r="13" spans="1:18" s="3" customFormat="1" ht="45.95" customHeight="1" x14ac:dyDescent="0.25">
      <c r="A13" s="2">
        <v>10</v>
      </c>
      <c r="B13" s="2" t="s">
        <v>26</v>
      </c>
      <c r="C13" s="2">
        <v>689</v>
      </c>
      <c r="D13" s="2">
        <v>689</v>
      </c>
      <c r="E13" s="5">
        <v>0</v>
      </c>
      <c r="F13" s="5">
        <v>0</v>
      </c>
      <c r="G13" s="2">
        <f t="shared" si="0"/>
        <v>689</v>
      </c>
      <c r="H13" s="2">
        <f t="shared" si="1"/>
        <v>689</v>
      </c>
      <c r="I13" s="4">
        <f t="shared" si="2"/>
        <v>1</v>
      </c>
      <c r="J13" s="2">
        <v>26</v>
      </c>
      <c r="K13" s="2" t="s">
        <v>27</v>
      </c>
      <c r="L13" s="2">
        <v>9838</v>
      </c>
      <c r="M13" s="2">
        <v>9838</v>
      </c>
      <c r="N13" s="5">
        <v>0</v>
      </c>
      <c r="O13" s="5">
        <v>0</v>
      </c>
      <c r="P13" s="2">
        <f t="shared" si="3"/>
        <v>9838</v>
      </c>
      <c r="Q13" s="2">
        <f t="shared" si="4"/>
        <v>9838</v>
      </c>
      <c r="R13" s="4">
        <f t="shared" si="5"/>
        <v>1</v>
      </c>
    </row>
    <row r="14" spans="1:18" s="3" customFormat="1" ht="45.95" customHeight="1" x14ac:dyDescent="0.25">
      <c r="A14" s="2">
        <v>11</v>
      </c>
      <c r="B14" s="2" t="s">
        <v>28</v>
      </c>
      <c r="C14" s="2">
        <v>3896</v>
      </c>
      <c r="D14" s="2">
        <v>3896</v>
      </c>
      <c r="E14" s="5">
        <v>0</v>
      </c>
      <c r="F14" s="5">
        <v>0</v>
      </c>
      <c r="G14" s="2">
        <f t="shared" si="0"/>
        <v>3896</v>
      </c>
      <c r="H14" s="2">
        <f t="shared" si="1"/>
        <v>3896</v>
      </c>
      <c r="I14" s="4">
        <f t="shared" si="2"/>
        <v>1</v>
      </c>
      <c r="J14" s="2">
        <v>27</v>
      </c>
      <c r="K14" s="2" t="s">
        <v>29</v>
      </c>
      <c r="L14" s="2">
        <v>1870</v>
      </c>
      <c r="M14" s="2">
        <v>1870</v>
      </c>
      <c r="N14" s="5">
        <v>0</v>
      </c>
      <c r="O14" s="5">
        <v>0</v>
      </c>
      <c r="P14" s="2">
        <f t="shared" si="3"/>
        <v>1870</v>
      </c>
      <c r="Q14" s="2">
        <f t="shared" si="4"/>
        <v>1870</v>
      </c>
      <c r="R14" s="4">
        <f t="shared" si="5"/>
        <v>1</v>
      </c>
    </row>
    <row r="15" spans="1:18" s="3" customFormat="1" ht="45.95" customHeight="1" x14ac:dyDescent="0.25">
      <c r="A15" s="2">
        <v>12</v>
      </c>
      <c r="B15" s="2" t="s">
        <v>30</v>
      </c>
      <c r="C15" s="2">
        <v>3961</v>
      </c>
      <c r="D15" s="2">
        <v>3961</v>
      </c>
      <c r="E15" s="2">
        <v>57</v>
      </c>
      <c r="F15" s="2">
        <v>57</v>
      </c>
      <c r="G15" s="2">
        <f t="shared" si="0"/>
        <v>4018</v>
      </c>
      <c r="H15" s="2">
        <f t="shared" si="1"/>
        <v>4018</v>
      </c>
      <c r="I15" s="4">
        <f t="shared" si="2"/>
        <v>1</v>
      </c>
      <c r="J15" s="2">
        <v>28</v>
      </c>
      <c r="K15" s="2" t="s">
        <v>31</v>
      </c>
      <c r="L15" s="2">
        <v>1462</v>
      </c>
      <c r="M15" s="2">
        <v>1462</v>
      </c>
      <c r="N15" s="2">
        <v>43</v>
      </c>
      <c r="O15" s="2">
        <v>43</v>
      </c>
      <c r="P15" s="2">
        <f t="shared" si="3"/>
        <v>1505</v>
      </c>
      <c r="Q15" s="2">
        <f t="shared" si="4"/>
        <v>1505</v>
      </c>
      <c r="R15" s="4">
        <f t="shared" si="5"/>
        <v>1</v>
      </c>
    </row>
    <row r="16" spans="1:18" s="3" customFormat="1" ht="45.95" customHeight="1" x14ac:dyDescent="0.25">
      <c r="A16" s="2">
        <v>13</v>
      </c>
      <c r="B16" s="2" t="s">
        <v>32</v>
      </c>
      <c r="C16" s="2">
        <v>7</v>
      </c>
      <c r="D16" s="2">
        <v>7</v>
      </c>
      <c r="E16" s="2">
        <v>17</v>
      </c>
      <c r="F16" s="2">
        <v>17</v>
      </c>
      <c r="G16" s="2">
        <f t="shared" si="0"/>
        <v>24</v>
      </c>
      <c r="H16" s="2">
        <f t="shared" si="1"/>
        <v>24</v>
      </c>
      <c r="I16" s="4">
        <f t="shared" si="2"/>
        <v>1</v>
      </c>
      <c r="J16" s="2">
        <v>29</v>
      </c>
      <c r="K16" s="2" t="s">
        <v>33</v>
      </c>
      <c r="L16" s="2">
        <v>3</v>
      </c>
      <c r="M16" s="2">
        <v>3</v>
      </c>
      <c r="N16" s="2">
        <v>32</v>
      </c>
      <c r="O16" s="2">
        <v>32</v>
      </c>
      <c r="P16" s="2">
        <f t="shared" si="3"/>
        <v>35</v>
      </c>
      <c r="Q16" s="2">
        <f t="shared" si="4"/>
        <v>35</v>
      </c>
      <c r="R16" s="4">
        <f t="shared" si="5"/>
        <v>1</v>
      </c>
    </row>
    <row r="17" spans="1:18" s="3" customFormat="1" ht="45.95" customHeight="1" x14ac:dyDescent="0.25">
      <c r="A17" s="2">
        <v>14</v>
      </c>
      <c r="B17" s="2" t="s">
        <v>34</v>
      </c>
      <c r="C17" s="2">
        <v>15</v>
      </c>
      <c r="D17" s="2">
        <v>15</v>
      </c>
      <c r="E17" s="2">
        <v>7</v>
      </c>
      <c r="F17" s="2">
        <v>7</v>
      </c>
      <c r="G17" s="2">
        <f t="shared" si="0"/>
        <v>22</v>
      </c>
      <c r="H17" s="2">
        <f t="shared" si="1"/>
        <v>22</v>
      </c>
      <c r="I17" s="4">
        <f t="shared" si="2"/>
        <v>1</v>
      </c>
      <c r="J17" s="2">
        <v>30</v>
      </c>
      <c r="K17" s="2" t="s">
        <v>35</v>
      </c>
      <c r="L17" s="2">
        <v>36496</v>
      </c>
      <c r="M17" s="2">
        <v>36496</v>
      </c>
      <c r="N17" s="5">
        <v>0</v>
      </c>
      <c r="O17" s="5">
        <v>0</v>
      </c>
      <c r="P17" s="2">
        <f t="shared" si="3"/>
        <v>36496</v>
      </c>
      <c r="Q17" s="2">
        <f t="shared" si="4"/>
        <v>36496</v>
      </c>
      <c r="R17" s="4">
        <f t="shared" si="5"/>
        <v>1</v>
      </c>
    </row>
    <row r="18" spans="1:18" s="3" customFormat="1" ht="45.95" customHeight="1" x14ac:dyDescent="0.25">
      <c r="A18" s="2">
        <v>15</v>
      </c>
      <c r="B18" s="2" t="s">
        <v>36</v>
      </c>
      <c r="C18" s="5">
        <v>0</v>
      </c>
      <c r="D18" s="5">
        <v>0</v>
      </c>
      <c r="E18" s="5">
        <v>0</v>
      </c>
      <c r="F18" s="5">
        <v>0</v>
      </c>
      <c r="G18" s="5">
        <f t="shared" si="0"/>
        <v>0</v>
      </c>
      <c r="H18" s="5">
        <f t="shared" si="1"/>
        <v>0</v>
      </c>
      <c r="I18" s="6" t="str">
        <f t="shared" si="2"/>
        <v/>
      </c>
      <c r="J18" s="2">
        <v>31</v>
      </c>
      <c r="K18" s="2" t="s">
        <v>37</v>
      </c>
      <c r="L18" s="5">
        <v>0</v>
      </c>
      <c r="M18" s="5">
        <v>0</v>
      </c>
      <c r="N18" s="2">
        <v>5</v>
      </c>
      <c r="O18" s="2">
        <v>5</v>
      </c>
      <c r="P18" s="2">
        <f t="shared" si="3"/>
        <v>5</v>
      </c>
      <c r="Q18" s="2">
        <f t="shared" si="4"/>
        <v>5</v>
      </c>
      <c r="R18" s="4">
        <f t="shared" si="5"/>
        <v>1</v>
      </c>
    </row>
    <row r="19" spans="1:18" s="3" customFormat="1" ht="45.95" customHeight="1" x14ac:dyDescent="0.25">
      <c r="A19" s="2">
        <v>16</v>
      </c>
      <c r="B19" s="2" t="s">
        <v>38</v>
      </c>
      <c r="C19" s="2">
        <v>819</v>
      </c>
      <c r="D19" s="2">
        <v>819</v>
      </c>
      <c r="E19" s="5">
        <v>0</v>
      </c>
      <c r="F19" s="5">
        <v>0</v>
      </c>
      <c r="G19" s="2">
        <f>SUM(C19,E19,)</f>
        <v>819</v>
      </c>
      <c r="H19" s="2">
        <f>SUM(D19,F19)</f>
        <v>819</v>
      </c>
      <c r="I19" s="4">
        <f t="shared" si="2"/>
        <v>1</v>
      </c>
      <c r="J19" s="8" t="s">
        <v>39</v>
      </c>
      <c r="K19" s="8"/>
      <c r="L19" s="2">
        <f>SUM(C4:C19,L4:L18)</f>
        <v>64229</v>
      </c>
      <c r="M19" s="2">
        <f>SUM(D4:D19,M4:M18)</f>
        <v>64229</v>
      </c>
      <c r="N19" s="2">
        <f>SUM(E4:E19,N4:N18)</f>
        <v>958</v>
      </c>
      <c r="O19" s="2">
        <f>SUM(F4:F19,O4:O18)</f>
        <v>958</v>
      </c>
      <c r="P19" s="2">
        <f t="shared" ref="P19:Q19" si="6">SUM(G4:G19,P4:P18)</f>
        <v>65187</v>
      </c>
      <c r="Q19" s="2">
        <f t="shared" si="6"/>
        <v>65187</v>
      </c>
      <c r="R19" s="4">
        <f t="shared" si="5"/>
        <v>1</v>
      </c>
    </row>
    <row r="20" spans="1:18" x14ac:dyDescent="0.25">
      <c r="F20" s="1">
        <v>0</v>
      </c>
    </row>
    <row r="21" spans="1:18" x14ac:dyDescent="0.25">
      <c r="F21" s="1">
        <v>0</v>
      </c>
    </row>
  </sheetData>
  <mergeCells count="12">
    <mergeCell ref="J19:K19"/>
    <mergeCell ref="I2:I3"/>
    <mergeCell ref="R2:R3"/>
    <mergeCell ref="J2:K3"/>
    <mergeCell ref="A2:B3"/>
    <mergeCell ref="A1:R1"/>
    <mergeCell ref="C2:D2"/>
    <mergeCell ref="E2:F2"/>
    <mergeCell ref="G2:H2"/>
    <mergeCell ref="L2:M2"/>
    <mergeCell ref="N2:O2"/>
    <mergeCell ref="P2:Q2"/>
  </mergeCells>
  <phoneticPr fontId="2" type="noConversion"/>
  <pageMargins left="0.7" right="0.59027777777777801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9月办件情况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5019</dc:creator>
  <cp:lastModifiedBy>5019</cp:lastModifiedBy>
  <cp:lastPrinted>2025-04-22T06:52:29Z</cp:lastPrinted>
  <dcterms:created xsi:type="dcterms:W3CDTF">2015-06-06T10:19:00Z</dcterms:created>
  <dcterms:modified xsi:type="dcterms:W3CDTF">2025-09-24T07:26:03Z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