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updateLinks="never"/>
  <bookViews>
    <workbookView windowWidth="28710" windowHeight="13050" tabRatio="611"/>
  </bookViews>
  <sheets>
    <sheet name="ML" sheetId="1" r:id="rId1"/>
    <sheet name="J01" sheetId="2" r:id="rId2"/>
    <sheet name="J02" sheetId="3" r:id="rId3"/>
    <sheet name="J03" sheetId="4" r:id="rId4"/>
    <sheet name="J04" sheetId="5" r:id="rId5"/>
    <sheet name="J05" sheetId="6" r:id="rId6"/>
    <sheet name="J06" sheetId="7" r:id="rId7"/>
    <sheet name="J07" sheetId="8" r:id="rId8"/>
    <sheet name="J08" sheetId="9" r:id="rId9"/>
    <sheet name="J09" sheetId="10" r:id="rId10"/>
    <sheet name="J10" sheetId="11" r:id="rId11"/>
    <sheet name="J11" sheetId="12" r:id="rId12"/>
    <sheet name="J12" sheetId="13" r:id="rId13"/>
    <sheet name="J13" sheetId="14" r:id="rId14"/>
    <sheet name="J14" sheetId="15" r:id="rId15"/>
    <sheet name="J15" sheetId="16" r:id="rId16"/>
    <sheet name="J16" sheetId="17" r:id="rId17"/>
    <sheet name="J17" sheetId="18" r:id="rId18"/>
    <sheet name="J18" sheetId="19" r:id="rId19"/>
  </sheets>
  <externalReferences>
    <externalReference r:id="rId20"/>
  </externalReferences>
  <definedNames>
    <definedName name="_xlnm.Print_Area" localSheetId="0">ML!$A$1:B25</definedName>
    <definedName name="_xlnm.Print_Area" localSheetId="1">'J01'!$A$1:B30</definedName>
    <definedName name="_xlnm.Print_Area" localSheetId="2">'J02'!$A$1:B537</definedName>
    <definedName name="_xlnm.Print_Titles" localSheetId="2">'J02'!$1:4</definedName>
    <definedName name="_xlnm.Print_Area" localSheetId="3">'J03'!$A$1:B29</definedName>
    <definedName name="_xlnm.Print_Area" localSheetId="4">'J04'!$A$1:B1310</definedName>
    <definedName name="_xlnm.Print_Titles" localSheetId="4">'J04'!$1:4</definedName>
    <definedName name="_xlnm.Print_Titles" localSheetId="5">'J05'!$1:5</definedName>
    <definedName name="_xlnm.Print_Area" localSheetId="6">'J06'!$A$1:D53</definedName>
    <definedName name="_xlnm.Print_Titles" localSheetId="7">'J07'!$1:4</definedName>
    <definedName name="_xlnm.Print_Titles" localSheetId="8">'J08'!$1:4</definedName>
    <definedName name="_xlnm.Print_Titles" localSheetId="9">'J09'!$1:4</definedName>
    <definedName name="_xlnm.Print_Area" localSheetId="10">'J10'!$A$1:B36</definedName>
    <definedName name="_xlnm.Print_Titles" localSheetId="11">'J11'!$1:4</definedName>
    <definedName name="_xlnm.Print_Titles" localSheetId="12">'J12'!$1:4</definedName>
    <definedName name="_xlnm.Print_Titles" localSheetId="13">'J13'!$1:4</definedName>
    <definedName name="_xlnm.Print_Area" localSheetId="17">'J17'!$A$1:C10</definedName>
  </definedNames>
  <calcPr calcId="144525" iterate="1" iterateCount="100" iterateDelta="0.001"/>
  <extLst/>
</workbook>
</file>

<file path=xl/sharedStrings.xml><?xml version="1.0" encoding="utf-8"?>
<sst xmlns="http://schemas.openxmlformats.org/spreadsheetml/2006/main" count="2460">
  <si>
    <t>财 政 决 算 报 表 目 录</t>
  </si>
  <si>
    <t>表号</t>
  </si>
  <si>
    <t>表名</t>
  </si>
  <si>
    <t>01表</t>
  </si>
  <si>
    <t>一般公共预算收入决算表</t>
  </si>
  <si>
    <t>02表</t>
  </si>
  <si>
    <t>一般公共预算本级收入决算表</t>
  </si>
  <si>
    <t>03表</t>
  </si>
  <si>
    <t>一般公共预算支出决算表</t>
  </si>
  <si>
    <t>04表</t>
  </si>
  <si>
    <t>一般公共预算本级支出决算表</t>
  </si>
  <si>
    <t>05表</t>
  </si>
  <si>
    <t>一般公共预算本级基本支出决算表</t>
  </si>
  <si>
    <t>06表</t>
  </si>
  <si>
    <t>一般公共预算税收返还和转移支付决算表</t>
  </si>
  <si>
    <t>07表</t>
  </si>
  <si>
    <t>政府性基金收入决算表</t>
  </si>
  <si>
    <t>08表</t>
  </si>
  <si>
    <t>政府性基金支出决算表</t>
  </si>
  <si>
    <t>09表</t>
  </si>
  <si>
    <t>政府性基金本级支出决算表</t>
  </si>
  <si>
    <t>10表</t>
  </si>
  <si>
    <t>政府性基金转移支付决算表</t>
  </si>
  <si>
    <t>11表</t>
  </si>
  <si>
    <t>国有资本经营预算收入决算表</t>
  </si>
  <si>
    <t>12表</t>
  </si>
  <si>
    <t>国有资本经营预算支出决算表</t>
  </si>
  <si>
    <t>13表</t>
  </si>
  <si>
    <t>国有资本经营预算本级支出决算表</t>
  </si>
  <si>
    <t>14表</t>
  </si>
  <si>
    <t>国有资本经营预算转移支付决算表</t>
  </si>
  <si>
    <t>15表</t>
  </si>
  <si>
    <t>社会保险基金收入决算表</t>
  </si>
  <si>
    <t>16表</t>
  </si>
  <si>
    <t>社会保险基金支出决算表</t>
  </si>
  <si>
    <t>17表</t>
  </si>
  <si>
    <t>政府一般债务限额和余额情况决算表</t>
  </si>
  <si>
    <t>18表</t>
  </si>
  <si>
    <t>政府专项债务限额和余额情况决算表</t>
  </si>
  <si>
    <t>2024年度涧西区一般公共预算收入决算表</t>
  </si>
  <si>
    <t>单位:万元</t>
  </si>
  <si>
    <t>预算科目</t>
  </si>
  <si>
    <t>决算数</t>
  </si>
  <si>
    <t>一般公共预算收入合计</t>
  </si>
  <si>
    <t>税收收入</t>
  </si>
  <si>
    <t xml:space="preserve">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</si>
  <si>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</si>
  <si>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</si>
  <si>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</si>
  <si>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</si>
  <si>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</si>
  <si>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</si>
  <si>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</si>
  <si>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</si>
  <si>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</si>
  <si>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</si>
  <si>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</si>
  <si>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环境保护税</t>
  </si>
  <si>
    <t xml:space="preserve">  其他税收收入</t>
  </si>
  <si>
    <t>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</si>
  <si>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</si>
  <si>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</si>
  <si>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</si>
  <si>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</si>
  <si>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</si>
  <si>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</si>
  <si>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</si>
  <si>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</si>
  <si>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2024年度涧西区一般公共预算本级收入决算表</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</si>
  <si>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</si>
  <si>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</si>
  <si>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</si>
  <si>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</si>
  <si>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</si>
  <si>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</si>
  <si>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</si>
  <si>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</si>
  <si>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</si>
  <si>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</si>
  <si>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</si>
  <si>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</si>
  <si>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</si>
  <si>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</si>
  <si>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</si>
  <si>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</si>
  <si>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</si>
  <si>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</si>
  <si>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</si>
  <si>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</si>
  <si>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</si>
  <si>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</si>
  <si>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</si>
  <si>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</si>
  <si>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</si>
  <si>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</si>
  <si>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</si>
  <si>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</si>
  <si>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跨省管道运输企业增值税</t>
  </si>
  <si>
    <t xml:space="preserve">      跨省管道运输企业增值税待分配收入</t>
  </si>
  <si>
    <t xml:space="preserve">    进口货物增值税(项)</t>
  </si>
  <si>
    <t xml:space="preserve">      进口货物增值税(目)</t>
  </si>
  <si>
    <t xml:space="preserve">      进口货物增值税税款滞纳金、罚款收入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</si>
  <si>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</si>
  <si>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</si>
  <si>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</si>
  <si>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</si>
  <si>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</si>
  <si>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</si>
  <si>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</si>
  <si>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</si>
  <si>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</si>
  <si>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</si>
  <si>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</si>
  <si>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</si>
  <si>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</si>
  <si>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</si>
  <si>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</si>
  <si>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</si>
  <si>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</si>
  <si>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</si>
  <si>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</si>
  <si>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</si>
  <si>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</si>
  <si>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</si>
  <si>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</si>
  <si>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</si>
  <si>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</si>
  <si>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</si>
  <si>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</si>
  <si>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</si>
  <si>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</si>
  <si>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</si>
  <si>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</si>
  <si>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</si>
  <si>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</si>
  <si>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</si>
  <si>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</si>
  <si>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</si>
  <si>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</si>
  <si>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</si>
  <si>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</si>
  <si>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</si>
  <si>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</si>
  <si>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</si>
  <si>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</si>
  <si>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</si>
  <si>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</si>
  <si>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</si>
  <si>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</si>
  <si>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</si>
  <si>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</si>
  <si>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</si>
  <si>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</si>
  <si>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</si>
  <si>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</si>
  <si>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</si>
  <si>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</si>
  <si>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</si>
  <si>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</si>
  <si>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</si>
  <si>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</si>
  <si>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</si>
  <si>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</si>
  <si>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</si>
  <si>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</si>
  <si>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</si>
  <si>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</si>
  <si>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</si>
  <si>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</si>
  <si>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</si>
  <si>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</si>
  <si>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</si>
  <si>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</si>
  <si>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</si>
  <si>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</si>
  <si>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</si>
  <si>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</si>
  <si>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</si>
  <si>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</si>
  <si>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</si>
  <si>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</si>
  <si>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</si>
  <si>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</si>
  <si>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</si>
  <si>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</si>
  <si>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</si>
  <si>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</si>
  <si>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</si>
  <si>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</si>
  <si>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</si>
  <si>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</si>
  <si>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</si>
  <si>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</si>
  <si>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</si>
  <si>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</si>
  <si>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</si>
  <si>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</si>
  <si>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</si>
  <si>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</si>
  <si>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</si>
  <si>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</si>
  <si>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</si>
  <si>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</si>
  <si>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</si>
  <si>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</si>
  <si>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</si>
  <si>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</si>
  <si>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</si>
  <si>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</si>
  <si>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</si>
  <si>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</si>
  <si>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</si>
  <si>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</si>
  <si>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</si>
  <si>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</si>
  <si>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</si>
  <si>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</si>
  <si>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</si>
  <si>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</si>
  <si>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</si>
  <si>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</si>
  <si>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</si>
  <si>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</si>
  <si>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</si>
  <si>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</si>
  <si>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</si>
  <si>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</si>
  <si>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</si>
  <si>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跨省管道运输企业所得税</t>
  </si>
  <si>
    <t xml:space="preserve">    跨省管道运输企业所得税待分配收入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</si>
  <si>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</si>
  <si>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</si>
  <si>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</si>
  <si>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</si>
  <si>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</si>
  <si>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</si>
  <si>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</si>
  <si>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</si>
  <si>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</si>
  <si>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</si>
  <si>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</si>
  <si>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</si>
  <si>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</si>
  <si>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</si>
  <si>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</si>
  <si>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</si>
  <si>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</si>
  <si>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</si>
  <si>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</si>
  <si>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</si>
  <si>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</si>
  <si>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</si>
  <si>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</si>
  <si>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</si>
  <si>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</si>
  <si>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</si>
  <si>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</si>
  <si>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</si>
  <si>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</si>
  <si>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</si>
  <si>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</si>
  <si>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</si>
  <si>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</si>
  <si>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</si>
  <si>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</si>
  <si>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</si>
  <si>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</si>
  <si>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</si>
  <si>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</si>
  <si>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</si>
  <si>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</si>
  <si>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</si>
  <si>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</si>
  <si>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</si>
  <si>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</si>
  <si>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</si>
  <si>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</si>
  <si>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</si>
  <si>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</si>
  <si>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</si>
  <si>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</si>
  <si>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</si>
  <si>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</si>
  <si>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</si>
  <si>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</si>
  <si>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</si>
  <si>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</si>
  <si>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</si>
  <si>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</si>
  <si>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</si>
  <si>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</si>
  <si>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</si>
  <si>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</si>
  <si>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</si>
  <si>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</si>
  <si>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</si>
  <si>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</si>
  <si>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</si>
  <si>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</si>
  <si>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</si>
  <si>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</si>
  <si>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</si>
  <si>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海洋石油资源税</t>
  </si>
  <si>
    <t xml:space="preserve">    水资源税</t>
  </si>
  <si>
    <t xml:space="preserve">    其他资源税</t>
  </si>
  <si>
    <t xml:space="preserve">    资源税税款滞纳金、罚款收入</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</si>
  <si>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</si>
  <si>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</si>
  <si>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</si>
  <si>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</si>
  <si>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</si>
  <si>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</si>
  <si>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</si>
  <si>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</si>
  <si>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</si>
  <si>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</si>
  <si>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</si>
  <si>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</si>
  <si>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</si>
  <si>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跨省管道运输企业城市维护建设税</t>
  </si>
  <si>
    <t xml:space="preserve">    跨省管道运输企业城市维护建设税待分配收入</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</si>
  <si>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</si>
  <si>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</si>
  <si>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</si>
  <si>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</si>
  <si>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</si>
  <si>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</si>
  <si>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</si>
  <si>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</si>
  <si>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证券交易印花税(项)</t>
  </si>
  <si>
    <t xml:space="preserve">      证券交易印花税(目)</t>
  </si>
  <si>
    <t xml:space="preserve">      证券交易印花税退税</t>
  </si>
  <si>
    <t xml:space="preserve">    其他印花税</t>
  </si>
  <si>
    <t xml:space="preserve">    印花税税款滞纳金、罚款、加收利息收入</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</si>
  <si>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</si>
  <si>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</si>
  <si>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</si>
  <si>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</si>
  <si>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</si>
  <si>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</si>
  <si>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</si>
  <si>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</si>
  <si>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</si>
  <si>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</si>
  <si>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</si>
  <si>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</si>
  <si>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</si>
  <si>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</si>
  <si>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</si>
  <si>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</si>
  <si>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</si>
  <si>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</si>
  <si>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</si>
  <si>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</si>
  <si>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</si>
  <si>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</si>
  <si>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</si>
  <si>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</si>
  <si>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</si>
  <si>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</si>
  <si>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</si>
  <si>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</si>
  <si>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</si>
  <si>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</si>
  <si>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</si>
  <si>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</si>
  <si>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</si>
  <si>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</si>
  <si>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</si>
  <si>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</si>
  <si>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</si>
  <si>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</si>
  <si>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</si>
  <si>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</si>
  <si>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</si>
  <si>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</si>
  <si>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</si>
  <si>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</si>
  <si>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</si>
  <si>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</si>
  <si>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</si>
  <si>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</si>
  <si>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</si>
  <si>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</si>
  <si>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</si>
  <si>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</si>
  <si>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</si>
  <si>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</si>
  <si>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</si>
  <si>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</si>
  <si>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</si>
  <si>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</si>
  <si>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</si>
  <si>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跨省管道运输企业教育费附加收入</t>
  </si>
  <si>
    <t xml:space="preserve">      跨省管道运输企业教育费附加待分配收入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</si>
  <si>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</si>
  <si>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</si>
  <si>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</si>
  <si>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</si>
  <si>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</si>
  <si>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</si>
  <si>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</si>
  <si>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</si>
  <si>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</si>
  <si>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</si>
  <si>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</si>
  <si>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</si>
  <si>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</si>
  <si>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</si>
  <si>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</si>
  <si>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湿地恢复费收入</t>
  </si>
  <si>
    <t xml:space="preserve">    其他专项收入(项)</t>
  </si>
  <si>
    <t xml:space="preserve">      广告收入</t>
  </si>
  <si>
    <t xml:space="preserve">      其他专项收入(目)</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</si>
  <si>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</si>
  <si>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</si>
  <si>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</si>
  <si>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</si>
  <si>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</si>
  <si>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</si>
  <si>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</si>
  <si>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</si>
  <si>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</si>
  <si>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</si>
  <si>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</si>
  <si>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</si>
  <si>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</si>
  <si>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</si>
  <si>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</si>
  <si>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</si>
  <si>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</si>
  <si>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</si>
  <si>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</si>
  <si>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</si>
  <si>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</si>
  <si>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</si>
  <si>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</si>
  <si>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</si>
  <si>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</si>
  <si>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</si>
  <si>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</si>
  <si>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</si>
  <si>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</si>
  <si>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</si>
  <si>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</si>
  <si>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</si>
  <si>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</si>
  <si>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</si>
  <si>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</si>
  <si>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</si>
  <si>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</si>
  <si>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</si>
  <si>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</si>
  <si>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</si>
  <si>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</si>
  <si>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</si>
  <si>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</si>
  <si>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</si>
  <si>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</si>
  <si>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</si>
  <si>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</si>
  <si>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</si>
  <si>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</si>
  <si>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</si>
  <si>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</si>
  <si>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</si>
  <si>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</si>
  <si>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</si>
  <si>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</si>
  <si>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</si>
  <si>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</si>
  <si>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</si>
  <si>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</si>
  <si>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</si>
  <si>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</si>
  <si>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</si>
  <si>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</si>
  <si>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</si>
  <si>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</si>
  <si>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</si>
  <si>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</si>
  <si>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</si>
  <si>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</si>
  <si>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</si>
  <si>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</si>
  <si>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</si>
  <si>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</si>
  <si>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</si>
  <si>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</si>
  <si>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</si>
  <si>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</si>
  <si>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</si>
  <si>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</si>
  <si>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</si>
  <si>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</si>
  <si>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</si>
  <si>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</si>
  <si>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</si>
  <si>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</si>
  <si>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</si>
  <si>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</si>
  <si>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</si>
  <si>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</si>
  <si>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</si>
  <si>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</si>
  <si>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</si>
  <si>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</si>
  <si>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</si>
  <si>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</si>
  <si>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</si>
  <si>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</si>
  <si>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</si>
  <si>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</si>
  <si>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</si>
  <si>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</si>
  <si>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</si>
  <si>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</si>
  <si>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专利收费</t>
  </si>
  <si>
    <t xml:space="preserve">      专利代理师资格考试考务费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</si>
  <si>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</si>
  <si>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</si>
  <si>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</si>
  <si>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</si>
  <si>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</si>
  <si>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</si>
  <si>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</si>
  <si>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</si>
  <si>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</si>
  <si>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</si>
  <si>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</si>
  <si>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</si>
  <si>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</si>
  <si>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</si>
  <si>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</si>
  <si>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</si>
  <si>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</si>
  <si>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</si>
  <si>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</si>
  <si>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</si>
  <si>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</si>
  <si>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</si>
  <si>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</si>
  <si>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</si>
  <si>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</si>
  <si>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</si>
  <si>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</si>
  <si>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</si>
  <si>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</si>
  <si>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</si>
  <si>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</si>
  <si>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</si>
  <si>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</si>
  <si>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</si>
  <si>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</si>
  <si>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造血干细胞配型费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</si>
  <si>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</si>
  <si>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</si>
  <si>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</si>
  <si>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</si>
  <si>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</si>
  <si>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</si>
  <si>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</si>
  <si>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</si>
  <si>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</si>
  <si>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</si>
  <si>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</si>
  <si>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</si>
  <si>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</si>
  <si>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</si>
  <si>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</si>
  <si>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</si>
  <si>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</si>
  <si>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</si>
  <si>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</si>
  <si>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金融监管行政事业性收费收入</t>
  </si>
  <si>
    <t xml:space="preserve">      机构监管费</t>
  </si>
  <si>
    <t xml:space="preserve">      业务监管费</t>
  </si>
  <si>
    <t xml:space="preserve">      其他缴入国库的金融监管行政事业性收费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</si>
  <si>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</si>
  <si>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</si>
  <si>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</si>
  <si>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</si>
  <si>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</si>
  <si>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</si>
  <si>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</si>
  <si>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</si>
  <si>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</si>
  <si>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</si>
  <si>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</si>
  <si>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</si>
  <si>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</si>
  <si>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</si>
  <si>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</si>
  <si>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</si>
  <si>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</si>
  <si>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</si>
  <si>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</si>
  <si>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</si>
  <si>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</si>
  <si>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</si>
  <si>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</si>
  <si>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</si>
  <si>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</si>
  <si>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</si>
  <si>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</si>
  <si>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</si>
  <si>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</si>
  <si>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</si>
  <si>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</si>
  <si>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</si>
  <si>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</si>
  <si>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</si>
  <si>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</si>
  <si>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</si>
  <si>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</si>
  <si>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</si>
  <si>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</si>
  <si>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</si>
  <si>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</si>
  <si>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</si>
  <si>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监察罚没收入</t>
  </si>
  <si>
    <t xml:space="preserve">      海警罚没收入</t>
  </si>
  <si>
    <t xml:space="preserve">      住房和城乡建设罚没收入</t>
  </si>
  <si>
    <t xml:space="preserve">      应急管理罚没收入</t>
  </si>
  <si>
    <t xml:space="preserve">      气象罚没收入</t>
  </si>
  <si>
    <t xml:space="preserve">      烟草罚没收入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</si>
  <si>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</si>
  <si>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</si>
  <si>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</si>
  <si>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</si>
  <si>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</si>
  <si>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</si>
  <si>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</si>
  <si>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</si>
  <si>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</si>
  <si>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</si>
  <si>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</si>
  <si>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</si>
  <si>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</si>
  <si>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</si>
  <si>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</si>
  <si>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</si>
  <si>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</si>
  <si>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</si>
  <si>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</si>
  <si>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</si>
  <si>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</si>
  <si>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</si>
  <si>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</si>
  <si>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</si>
  <si>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</si>
  <si>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</si>
  <si>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</si>
  <si>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</si>
  <si>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</si>
  <si>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</si>
  <si>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</si>
  <si>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</si>
  <si>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</si>
  <si>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</si>
  <si>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</si>
  <si>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</si>
  <si>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</si>
  <si>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</si>
  <si>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</si>
  <si>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</si>
  <si>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</si>
  <si>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</si>
  <si>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</si>
  <si>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</si>
  <si>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</si>
  <si>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</si>
  <si>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</si>
  <si>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</si>
  <si>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</si>
  <si>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</si>
  <si>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</si>
  <si>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</si>
  <si>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</si>
  <si>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</si>
  <si>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</si>
  <si>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</si>
  <si>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</si>
  <si>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</si>
  <si>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</si>
  <si>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</si>
  <si>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</si>
  <si>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</si>
  <si>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</si>
  <si>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</si>
  <si>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</si>
  <si>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</si>
  <si>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</si>
  <si>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</si>
  <si>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</si>
  <si>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</si>
  <si>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</si>
  <si>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</si>
  <si>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</si>
  <si>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</si>
  <si>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</si>
  <si>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</si>
  <si>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</si>
  <si>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国外捐赠收入</t>
  </si>
  <si>
    <t xml:space="preserve">    国内捐赠收入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</si>
  <si>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</si>
  <si>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</si>
  <si>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</si>
  <si>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</si>
  <si>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</si>
  <si>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</si>
  <si>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</si>
  <si>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</si>
  <si>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</si>
  <si>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</si>
  <si>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</si>
  <si>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</si>
  <si>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</si>
  <si>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</si>
  <si>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本 年 收 入 合 计</t>
  </si>
  <si>
    <t>2024年度涧西区一般公共预算支出决算表</t>
  </si>
  <si>
    <t>一般公共预算支出合计</t>
  </si>
  <si>
    <t xml:space="preserve">  一般公共服务支出</t>
  </si>
  <si>
    <t xml:space="preserve">  国防支出</t>
  </si>
  <si>
    <t xml:space="preserve">  公共安全</t>
  </si>
  <si>
    <t xml:space="preserve">  教育支出</t>
  </si>
  <si>
    <t xml:space="preserve">  科学技术支出</t>
  </si>
  <si>
    <t xml:space="preserve">  文化旅游体育与传媒支出</t>
  </si>
  <si>
    <t xml:space="preserve">  社会保障和就业支出</t>
  </si>
  <si>
    <t xml:space="preserve">  卫生健康支出</t>
  </si>
  <si>
    <t xml:space="preserve">  节能环保支出</t>
  </si>
  <si>
    <t xml:space="preserve">  城乡社区支出</t>
  </si>
  <si>
    <t xml:space="preserve">  农林水支出</t>
  </si>
  <si>
    <t xml:space="preserve">  交通运输支出</t>
  </si>
  <si>
    <t xml:space="preserve">  资源勘探工业信息等支出</t>
  </si>
  <si>
    <t xml:space="preserve">  商业服务业等支出</t>
  </si>
  <si>
    <t xml:space="preserve">  金融支出</t>
  </si>
  <si>
    <t xml:space="preserve">  自然资源海洋气象等支出
</t>
  </si>
  <si>
    <t xml:space="preserve">  住房保障支出</t>
  </si>
  <si>
    <t xml:space="preserve">  粮油物资储备支出</t>
  </si>
  <si>
    <t xml:space="preserve">  灾害防治及应急管理支出</t>
  </si>
  <si>
    <t xml:space="preserve">  预备费</t>
  </si>
  <si>
    <t xml:space="preserve">  其他支出</t>
  </si>
  <si>
    <t xml:space="preserve">  债务付息支出</t>
  </si>
  <si>
    <t xml:space="preserve">  债务发行费用支出</t>
  </si>
  <si>
    <t>2024年度涧西区一般公共预算本级支出决算表</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</si>
  <si>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</si>
  <si>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</si>
  <si>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</si>
  <si>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</si>
  <si>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</si>
  <si>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</si>
  <si>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</si>
  <si>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</si>
  <si>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</si>
  <si>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</si>
  <si>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</si>
  <si>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</si>
  <si>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</si>
  <si>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</si>
  <si>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</si>
  <si>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</si>
  <si>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</si>
  <si>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</si>
  <si>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</si>
  <si>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</si>
  <si>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</si>
  <si>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</si>
  <si>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</si>
  <si>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</si>
  <si>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</si>
  <si>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</si>
  <si>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</si>
  <si>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</si>
  <si>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</si>
  <si>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</si>
  <si>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</si>
  <si>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</si>
  <si>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</si>
  <si>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</si>
  <si>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</si>
  <si>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</si>
  <si>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</si>
  <si>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</si>
  <si>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</si>
  <si>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</si>
  <si>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</si>
  <si>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</si>
  <si>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</si>
  <si>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</si>
  <si>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</si>
  <si>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</si>
  <si>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</si>
  <si>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</si>
  <si>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</si>
  <si>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</si>
  <si>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</si>
  <si>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</si>
  <si>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</si>
  <si>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</si>
  <si>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</si>
  <si>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</si>
  <si>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</si>
  <si>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</si>
  <si>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</si>
  <si>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</si>
  <si>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</si>
  <si>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</si>
  <si>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</si>
  <si>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</si>
  <si>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</si>
  <si>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</si>
  <si>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</si>
  <si>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</si>
  <si>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</si>
  <si>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</si>
  <si>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</si>
  <si>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</si>
  <si>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</si>
  <si>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</si>
  <si>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</si>
  <si>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</si>
  <si>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</si>
  <si>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</si>
  <si>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</si>
  <si>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</si>
  <si>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</si>
  <si>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</si>
  <si>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</si>
  <si>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</si>
  <si>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</si>
  <si>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</si>
  <si>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</si>
  <si>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</si>
  <si>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</si>
  <si>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</si>
  <si>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</si>
  <si>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</si>
  <si>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</si>
  <si>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</si>
  <si>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</si>
  <si>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</si>
  <si>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</si>
  <si>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</si>
  <si>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</si>
  <si>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</si>
  <si>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</si>
  <si>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</si>
  <si>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</si>
  <si>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</si>
  <si>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</si>
  <si>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</si>
  <si>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</si>
  <si>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</si>
  <si>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</si>
  <si>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</si>
  <si>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</si>
  <si>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</si>
  <si>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</si>
  <si>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</si>
  <si>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</si>
  <si>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</si>
  <si>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</si>
  <si>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</si>
  <si>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</si>
  <si>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</si>
  <si>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</si>
  <si>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</si>
  <si>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</si>
  <si>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</si>
  <si>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</si>
  <si>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社会工作事务</t>
  </si>
  <si>
    <t xml:space="preserve">    其他社会工作事务支出</t>
  </si>
  <si>
    <t xml:space="preserve">  信访事务</t>
  </si>
  <si>
    <t xml:space="preserve">    信访业务</t>
  </si>
  <si>
    <t xml:space="preserve">    其他信访事务支出</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</si>
  <si>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</si>
  <si>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</si>
  <si>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</si>
  <si>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</si>
  <si>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</si>
  <si>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</si>
  <si>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</si>
  <si>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</si>
  <si>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</si>
  <si>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</si>
  <si>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</si>
  <si>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</si>
  <si>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</si>
  <si>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</si>
  <si>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</si>
  <si>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</si>
  <si>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</si>
  <si>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</si>
  <si>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</si>
  <si>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</si>
  <si>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</si>
  <si>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</si>
  <si>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</si>
  <si>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</si>
  <si>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</si>
  <si>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</si>
  <si>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</si>
  <si>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</si>
  <si>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</si>
  <si>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</si>
  <si>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</si>
  <si>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</si>
  <si>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</si>
  <si>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</si>
  <si>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</si>
  <si>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</si>
  <si>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</si>
  <si>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</si>
  <si>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</si>
  <si>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</si>
  <si>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</si>
  <si>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</si>
  <si>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</si>
  <si>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</si>
  <si>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</si>
  <si>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</si>
  <si>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</si>
  <si>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</si>
  <si>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</si>
  <si>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</si>
  <si>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</si>
  <si>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</si>
  <si>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</si>
  <si>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</si>
  <si>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</si>
  <si>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</si>
  <si>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</si>
  <si>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</si>
  <si>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</si>
  <si>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</si>
  <si>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</si>
  <si>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</si>
  <si>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</si>
  <si>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</si>
  <si>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</si>
  <si>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</si>
  <si>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</si>
  <si>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</si>
  <si>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</si>
  <si>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</si>
  <si>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</si>
  <si>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</si>
  <si>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</si>
  <si>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</si>
  <si>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</si>
  <si>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</si>
  <si>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</si>
  <si>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</si>
  <si>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</si>
  <si>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</si>
  <si>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</si>
  <si>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</si>
  <si>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</si>
  <si>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</si>
  <si>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</si>
  <si>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</si>
  <si>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</si>
  <si>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</si>
  <si>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</si>
  <si>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</si>
  <si>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</si>
  <si>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</si>
  <si>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</si>
  <si>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</si>
  <si>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</si>
  <si>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</si>
  <si>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</si>
  <si>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</si>
  <si>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</si>
  <si>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</si>
  <si>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</si>
  <si>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</si>
  <si>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国家司法救助支出</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</si>
  <si>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</si>
  <si>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</si>
  <si>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</si>
  <si>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</si>
  <si>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</si>
  <si>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</si>
  <si>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</si>
  <si>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</si>
  <si>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</si>
  <si>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</si>
  <si>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</si>
  <si>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</si>
  <si>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</si>
  <si>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</si>
  <si>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</si>
  <si>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</si>
  <si>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</si>
  <si>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</si>
  <si>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</si>
  <si>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</si>
  <si>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</si>
  <si>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</si>
  <si>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</si>
  <si>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</si>
  <si>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</si>
  <si>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</si>
  <si>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</si>
  <si>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</si>
  <si>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</si>
  <si>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</si>
  <si>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</si>
  <si>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</si>
  <si>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</si>
  <si>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</si>
  <si>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</si>
  <si>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</si>
  <si>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</si>
  <si>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</si>
  <si>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</si>
  <si>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</si>
  <si>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</si>
  <si>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</si>
  <si>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</si>
  <si>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</si>
  <si>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</si>
  <si>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</si>
  <si>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</si>
  <si>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</si>
  <si>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</si>
  <si>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</si>
  <si>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</si>
  <si>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</si>
  <si>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</si>
  <si>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</si>
  <si>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</si>
  <si>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</si>
  <si>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</si>
  <si>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</si>
  <si>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</si>
  <si>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</si>
  <si>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</si>
  <si>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</si>
  <si>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</si>
  <si>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</si>
  <si>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</si>
  <si>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</si>
  <si>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</si>
  <si>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</si>
  <si>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</si>
  <si>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</si>
  <si>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</si>
  <si>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</si>
  <si>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</si>
  <si>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</si>
  <si>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</si>
  <si>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</si>
  <si>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</si>
  <si>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</si>
  <si>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</si>
  <si>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</si>
  <si>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</si>
  <si>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</si>
  <si>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</si>
  <si>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</si>
  <si>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</si>
  <si>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</si>
  <si>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</si>
  <si>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</si>
  <si>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</si>
  <si>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</si>
  <si>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</si>
  <si>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</si>
  <si>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</si>
  <si>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</si>
  <si>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</si>
  <si>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</si>
  <si>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</si>
  <si>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</si>
  <si>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</si>
  <si>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</si>
  <si>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</si>
  <si>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</si>
  <si>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</si>
  <si>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</si>
  <si>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</si>
  <si>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</si>
  <si>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</si>
  <si>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</si>
  <si>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</si>
  <si>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</si>
  <si>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</si>
  <si>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</si>
  <si>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</si>
  <si>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</si>
  <si>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</si>
  <si>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</si>
  <si>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</si>
  <si>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</si>
  <si>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</si>
  <si>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</si>
  <si>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</si>
  <si>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</si>
  <si>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</si>
  <si>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</si>
  <si>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</si>
  <si>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</si>
  <si>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</si>
  <si>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</si>
  <si>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</si>
  <si>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</si>
  <si>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</si>
  <si>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</si>
  <si>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</si>
  <si>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</si>
  <si>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</si>
  <si>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</si>
  <si>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</si>
  <si>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</si>
  <si>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</si>
  <si>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</si>
  <si>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</si>
  <si>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</si>
  <si>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</si>
  <si>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</si>
  <si>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</si>
  <si>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</si>
  <si>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</si>
  <si>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</si>
  <si>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</si>
  <si>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</si>
  <si>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</si>
  <si>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</si>
  <si>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</si>
  <si>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</si>
  <si>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</si>
  <si>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</si>
  <si>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</si>
  <si>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</si>
  <si>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</si>
  <si>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</si>
  <si>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</si>
  <si>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</si>
  <si>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</si>
  <si>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</si>
  <si>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</si>
  <si>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</si>
  <si>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</si>
  <si>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</si>
  <si>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</si>
  <si>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</si>
  <si>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</si>
  <si>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</si>
  <si>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</si>
  <si>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</si>
  <si>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</si>
  <si>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</si>
  <si>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</si>
  <si>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</si>
  <si>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</si>
  <si>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</si>
  <si>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</si>
  <si>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</si>
  <si>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</si>
  <si>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</si>
  <si>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</si>
  <si>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</si>
  <si>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</si>
  <si>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</si>
  <si>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</si>
  <si>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</si>
  <si>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</si>
  <si>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</si>
  <si>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</si>
  <si>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</si>
  <si>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</si>
  <si>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</si>
  <si>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</si>
  <si>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</si>
  <si>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</si>
  <si>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</si>
  <si>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</si>
  <si>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</si>
  <si>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</si>
  <si>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</si>
  <si>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</si>
  <si>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</si>
  <si>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</si>
  <si>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</si>
  <si>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</si>
  <si>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</si>
  <si>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</si>
  <si>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</si>
  <si>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</si>
  <si>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</si>
  <si>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</si>
  <si>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</si>
  <si>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</si>
  <si>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</si>
  <si>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</si>
  <si>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</si>
  <si>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</si>
  <si>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</si>
  <si>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</si>
  <si>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</si>
  <si>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</si>
  <si>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</si>
  <si>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</si>
  <si>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</si>
  <si>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对道路交通事故社会救助基金的补助</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</si>
  <si>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</si>
  <si>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</si>
  <si>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</si>
  <si>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</si>
  <si>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</si>
  <si>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</si>
  <si>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</si>
  <si>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</si>
  <si>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</si>
  <si>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</si>
  <si>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</si>
  <si>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</si>
  <si>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</si>
  <si>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</si>
  <si>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</si>
  <si>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</si>
  <si>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</si>
  <si>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</si>
  <si>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</si>
  <si>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</si>
  <si>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</si>
  <si>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</si>
  <si>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</si>
  <si>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</si>
  <si>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</si>
  <si>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</si>
  <si>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</si>
  <si>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</si>
  <si>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</si>
  <si>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</si>
  <si>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</si>
  <si>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</si>
  <si>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</si>
  <si>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</si>
  <si>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</si>
  <si>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</si>
  <si>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</si>
  <si>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</si>
  <si>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</si>
  <si>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</si>
  <si>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</si>
  <si>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</si>
  <si>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</si>
  <si>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</si>
  <si>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</si>
  <si>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</si>
  <si>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</si>
  <si>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</si>
  <si>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</si>
  <si>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</si>
  <si>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</si>
  <si>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</si>
  <si>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</si>
  <si>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</si>
  <si>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</si>
  <si>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</si>
  <si>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</si>
  <si>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</si>
  <si>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</si>
  <si>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</si>
  <si>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</si>
  <si>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</si>
  <si>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</si>
  <si>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</si>
  <si>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</si>
  <si>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</si>
  <si>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</si>
  <si>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</si>
  <si>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</si>
  <si>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</si>
  <si>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</si>
  <si>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</si>
  <si>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</si>
  <si>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</si>
  <si>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</si>
  <si>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</si>
  <si>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</si>
  <si>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</si>
  <si>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</si>
  <si>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</si>
  <si>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</si>
  <si>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中医药事务</t>
  </si>
  <si>
    <t xml:space="preserve">    中医(民族医)药专项</t>
  </si>
  <si>
    <t xml:space="preserve">    其他中医药事务支出</t>
  </si>
  <si>
    <t xml:space="preserve">  疾病预防控制事务</t>
  </si>
  <si>
    <t xml:space="preserve">    其他疾病预防控制事务支出</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</si>
  <si>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</si>
  <si>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</si>
  <si>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</si>
  <si>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</si>
  <si>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</si>
  <si>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</si>
  <si>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</si>
  <si>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</si>
  <si>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</si>
  <si>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</si>
  <si>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</si>
  <si>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</si>
  <si>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</si>
  <si>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</si>
  <si>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</si>
  <si>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</si>
  <si>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</si>
  <si>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</si>
  <si>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</si>
  <si>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</si>
  <si>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</si>
  <si>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</si>
  <si>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</si>
  <si>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</si>
  <si>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</si>
  <si>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</si>
  <si>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</si>
  <si>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</si>
  <si>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</si>
  <si>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</si>
  <si>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森林保护修复</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</si>
  <si>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</si>
  <si>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</si>
  <si>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</si>
  <si>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</si>
  <si>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</si>
  <si>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</si>
  <si>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</si>
  <si>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</si>
  <si>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</si>
  <si>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</si>
  <si>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</si>
  <si>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</si>
  <si>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</si>
  <si>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</si>
  <si>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</si>
  <si>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</si>
  <si>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</si>
  <si>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</si>
  <si>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</si>
  <si>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</si>
  <si>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</si>
  <si>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</si>
  <si>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</si>
  <si>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</si>
  <si>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</si>
  <si>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</si>
  <si>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</si>
  <si>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</si>
  <si>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</si>
  <si>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</si>
  <si>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</si>
  <si>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</si>
  <si>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</si>
  <si>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</si>
  <si>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</si>
  <si>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</si>
  <si>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</si>
  <si>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</si>
  <si>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</si>
  <si>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</si>
  <si>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</si>
  <si>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</si>
  <si>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</si>
  <si>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</si>
  <si>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</si>
  <si>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</si>
  <si>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</si>
  <si>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</si>
  <si>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</si>
  <si>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</si>
  <si>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</si>
  <si>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</si>
  <si>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</si>
  <si>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</si>
  <si>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</si>
  <si>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</si>
  <si>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</si>
  <si>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</si>
  <si>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</si>
  <si>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</si>
  <si>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</si>
  <si>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</si>
  <si>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</si>
  <si>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</si>
  <si>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</si>
  <si>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</si>
  <si>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</si>
  <si>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</si>
  <si>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</si>
  <si>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</si>
  <si>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</si>
  <si>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</si>
  <si>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</si>
  <si>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</si>
  <si>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</si>
  <si>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</si>
  <si>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</si>
  <si>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</si>
  <si>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</si>
  <si>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</si>
  <si>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</si>
  <si>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</si>
  <si>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</si>
  <si>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</si>
  <si>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</si>
  <si>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</si>
  <si>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</si>
  <si>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</si>
  <si>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</si>
  <si>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</si>
  <si>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</si>
  <si>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</si>
  <si>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</si>
  <si>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</si>
  <si>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</si>
  <si>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</si>
  <si>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</si>
  <si>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</si>
  <si>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</si>
  <si>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</si>
  <si>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</si>
  <si>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</si>
  <si>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</si>
  <si>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</si>
  <si>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</si>
  <si>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</si>
  <si>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</si>
  <si>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</si>
  <si>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</si>
  <si>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</si>
  <si>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</si>
  <si>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</si>
  <si>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</si>
  <si>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</si>
  <si>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</si>
  <si>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</si>
  <si>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</si>
  <si>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</si>
  <si>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</si>
  <si>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</si>
  <si>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</si>
  <si>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</si>
  <si>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</si>
  <si>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</si>
  <si>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</si>
  <si>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</si>
  <si>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其他巩固脱贫攻坚成果衔接乡村振兴支出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</si>
  <si>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</si>
  <si>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</si>
  <si>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</si>
  <si>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</si>
  <si>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</si>
  <si>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</si>
  <si>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</si>
  <si>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</si>
  <si>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</si>
  <si>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</si>
  <si>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</si>
  <si>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</si>
  <si>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</si>
  <si>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</si>
  <si>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</si>
  <si>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</si>
  <si>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</si>
  <si>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</si>
  <si>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</si>
  <si>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</si>
  <si>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</si>
  <si>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</si>
  <si>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</si>
  <si>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</si>
  <si>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</si>
  <si>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</si>
  <si>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</si>
  <si>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</si>
  <si>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</si>
  <si>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</si>
  <si>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</si>
  <si>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</si>
  <si>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</si>
  <si>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</si>
  <si>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</si>
  <si>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</si>
  <si>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</si>
  <si>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</si>
  <si>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</si>
  <si>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</si>
  <si>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</si>
  <si>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</si>
  <si>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</si>
  <si>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</si>
  <si>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</si>
  <si>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</si>
  <si>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</si>
  <si>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</si>
  <si>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</si>
  <si>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</si>
  <si>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</si>
  <si>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</si>
  <si>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</si>
  <si>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</si>
  <si>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</si>
  <si>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</si>
  <si>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</si>
  <si>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</si>
  <si>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</si>
  <si>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</si>
  <si>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</si>
  <si>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</si>
  <si>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</si>
  <si>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</si>
  <si>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</si>
  <si>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</si>
  <si>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</si>
  <si>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</si>
  <si>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</si>
  <si>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</si>
  <si>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</si>
  <si>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</si>
  <si>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</si>
  <si>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</si>
  <si>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</si>
  <si>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</si>
  <si>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</si>
  <si>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</si>
  <si>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</si>
  <si>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</si>
  <si>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</si>
  <si>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</si>
  <si>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</si>
  <si>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</si>
  <si>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</si>
  <si>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</si>
  <si>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</si>
  <si>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</si>
  <si>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</si>
  <si>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</si>
  <si>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</si>
  <si>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</si>
  <si>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</si>
  <si>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</si>
  <si>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</si>
  <si>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</si>
  <si>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</si>
  <si>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</si>
  <si>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</si>
  <si>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</si>
  <si>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</si>
  <si>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</si>
  <si>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</si>
  <si>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</si>
  <si>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</si>
  <si>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</si>
  <si>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</si>
  <si>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</si>
  <si>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</si>
  <si>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</si>
  <si>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</si>
  <si>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</si>
  <si>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</si>
  <si>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</si>
  <si>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</si>
  <si>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</si>
  <si>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</si>
  <si>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</si>
  <si>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</si>
  <si>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</si>
  <si>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</si>
  <si>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</si>
  <si>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</si>
  <si>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</si>
  <si>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</si>
  <si>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</si>
  <si>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</si>
  <si>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</si>
  <si>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</si>
  <si>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</si>
  <si>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</si>
  <si>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</si>
  <si>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</si>
  <si>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</si>
  <si>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</si>
  <si>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</si>
  <si>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</si>
  <si>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</si>
  <si>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</si>
  <si>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</si>
  <si>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</si>
  <si>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</si>
  <si>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</si>
  <si>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</si>
  <si>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</si>
  <si>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</si>
  <si>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</si>
  <si>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</si>
  <si>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</si>
  <si>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</si>
  <si>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</si>
  <si>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</si>
  <si>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</si>
  <si>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</si>
  <si>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</si>
  <si>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</si>
  <si>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</si>
  <si>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</si>
  <si>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</si>
  <si>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</si>
  <si>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</si>
  <si>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</si>
  <si>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</si>
  <si>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</si>
  <si>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</si>
  <si>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</si>
  <si>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</si>
  <si>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</si>
  <si>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</si>
  <si>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</si>
  <si>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</si>
  <si>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</si>
  <si>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</si>
  <si>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</si>
  <si>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</si>
  <si>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</si>
  <si>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</si>
  <si>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</si>
  <si>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</si>
  <si>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</si>
  <si>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</si>
  <si>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</si>
  <si>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</si>
  <si>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</si>
  <si>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</si>
  <si>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</si>
  <si>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</si>
  <si>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</si>
  <si>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</si>
  <si>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</si>
  <si>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</si>
  <si>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</si>
  <si>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</si>
  <si>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</si>
  <si>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</si>
  <si>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</si>
  <si>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</si>
  <si>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</si>
  <si>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</si>
  <si>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</si>
  <si>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</si>
  <si>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</si>
  <si>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</si>
  <si>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</si>
  <si>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</si>
  <si>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</si>
  <si>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</si>
  <si>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</si>
  <si>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</si>
  <si>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</si>
  <si>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</si>
  <si>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</si>
  <si>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</si>
  <si>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</si>
  <si>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</si>
  <si>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</si>
  <si>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</si>
  <si>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</si>
  <si>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</si>
  <si>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</si>
  <si>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</si>
  <si>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</si>
  <si>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</si>
  <si>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</si>
  <si>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</si>
  <si>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</si>
  <si>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</si>
  <si>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</si>
  <si>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</si>
  <si>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</si>
  <si>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</si>
  <si>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</si>
  <si>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</si>
  <si>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</si>
  <si>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</si>
  <si>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</si>
  <si>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</si>
  <si>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</si>
  <si>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</si>
  <si>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</si>
  <si>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</si>
  <si>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</si>
  <si>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</si>
  <si>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</si>
  <si>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</si>
  <si>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</si>
  <si>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</si>
  <si>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</si>
  <si>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</si>
  <si>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</si>
  <si>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</si>
  <si>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</si>
  <si>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</si>
  <si>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</si>
  <si>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</si>
  <si>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</si>
  <si>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</si>
  <si>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</si>
  <si>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</si>
  <si>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</si>
  <si>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</si>
  <si>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</si>
  <si>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</si>
  <si>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</si>
  <si>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</si>
  <si>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</si>
  <si>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</si>
  <si>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</si>
  <si>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</si>
  <si>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</si>
  <si>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</si>
  <si>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</si>
  <si>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</si>
  <si>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</si>
  <si>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</si>
  <si>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</si>
  <si>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</si>
  <si>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</si>
  <si>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</si>
  <si>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</si>
  <si>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</si>
  <si>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</si>
  <si>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</si>
  <si>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</si>
  <si>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</si>
  <si>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其他支出(类)</t>
  </si>
  <si>
    <t xml:space="preserve">  其他支出(款)</t>
  </si>
  <si>
    <t xml:space="preserve">    其他支出(项)</t>
  </si>
  <si>
    <t>债务付息支出</t>
  </si>
  <si>
    <t xml:space="preserve">  中央政府国内债务付息支出(款)</t>
  </si>
  <si>
    <t xml:space="preserve">    中央政府国内债务付息支出(项)</t>
  </si>
  <si>
    <t xml:space="preserve">  中央政府国外债务付息支出</t>
  </si>
  <si>
    <t xml:space="preserve">    中央政府境外发行主权债券付息支出</t>
  </si>
  <si>
    <t xml:space="preserve">    中央政府向外国政府借款付息支出</t>
  </si>
  <si>
    <t xml:space="preserve">    中央政府向国际金融组织借款付息支出</t>
  </si>
  <si>
    <t xml:space="preserve">    中央政府其他国外借款付息支出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</si>
  <si>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</si>
  <si>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</si>
  <si>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</si>
  <si>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</si>
  <si>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</si>
  <si>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</si>
  <si>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中央政府国内债务发行费用支出(款)</t>
  </si>
  <si>
    <t xml:space="preserve">    中央政府国内债务发行费用支出(项)</t>
  </si>
  <si>
    <t xml:space="preserve">  中央政府国外债务发行费用支出(款)</t>
  </si>
  <si>
    <t xml:space="preserve">    中央政府国外债务发行费用支出(项)</t>
  </si>
  <si>
    <t xml:space="preserve">  地方政府一般债务发行费用支出(款)</t>
  </si>
  <si>
    <t xml:space="preserve">    地方政府一般债务发行费用支出(项)</t>
  </si>
  <si>
    <t>本 年 支 出 合 计</t>
  </si>
  <si>
    <t>2024年涧西区一般公共预算本级基本支出决算表</t>
  </si>
  <si>
    <t>科目编码</t>
  </si>
  <si>
    <t>科目名称</t>
  </si>
  <si>
    <t>一般公共预算基本支出</t>
  </si>
  <si>
    <t>一般公共预算支出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</si>
  <si>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</si>
  <si>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</si>
  <si>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</si>
  <si>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</si>
  <si>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</si>
  <si>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</si>
  <si>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</si>
  <si>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</si>
  <si>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</si>
  <si>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</si>
  <si>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</si>
  <si>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</si>
  <si>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</si>
  <si>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</si>
  <si>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</si>
  <si>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</si>
  <si>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</si>
  <si>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</si>
  <si>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</si>
  <si>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</si>
  <si>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</si>
  <si>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</si>
  <si>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</si>
  <si>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</si>
  <si>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</si>
  <si>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</si>
  <si>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</si>
  <si>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</si>
  <si>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</si>
  <si>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</si>
  <si>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</si>
  <si>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</si>
  <si>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</si>
  <si>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</si>
  <si>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</si>
  <si>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</si>
  <si>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</si>
  <si>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</si>
  <si>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</si>
  <si>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</si>
  <si>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</si>
  <si>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</si>
  <si>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</si>
  <si>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</si>
  <si>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</si>
  <si>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</si>
  <si>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</si>
  <si>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</si>
  <si>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</si>
  <si>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</si>
  <si>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</si>
  <si>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</si>
  <si>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</si>
  <si>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</si>
  <si>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</si>
  <si>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预备费及预留</t>
  </si>
  <si>
    <t xml:space="preserve">  预留</t>
  </si>
  <si>
    <t>其他支出</t>
  </si>
  <si>
    <t xml:space="preserve">  国家赔偿费用支出</t>
  </si>
  <si>
    <t xml:space="preserve">  对民间非营利组织和群众性自治组织补贴</t>
  </si>
  <si>
    <t xml:space="preserve">  经常性赠与</t>
  </si>
  <si>
    <t xml:space="preserve">  资本性赠与</t>
  </si>
  <si>
    <t>2024年度涧西区一般公共预算税收返还和转移支付决算表</t>
  </si>
  <si>
    <t>上级补助收入</t>
  </si>
  <si>
    <t xml:space="preserve">    教育</t>
  </si>
  <si>
    <t>0.1</t>
  </si>
  <si>
    <t xml:space="preserve">  返还性收入</t>
  </si>
  <si>
    <t xml:space="preserve">    科学技术</t>
  </si>
  <si>
    <t>0.2</t>
  </si>
  <si>
    <t xml:space="preserve">    所得税基数返还收入</t>
  </si>
  <si>
    <t xml:space="preserve">    文化旅游体育与传媒</t>
  </si>
  <si>
    <t>0.3</t>
  </si>
  <si>
    <t xml:space="preserve">    成品油税费改革税收返还收入</t>
  </si>
  <si>
    <t xml:space="preserve">    社会保障和就业</t>
  </si>
  <si>
    <t>0.4</t>
  </si>
  <si>
    <t xml:space="preserve">    增值税税收返还收入</t>
  </si>
  <si>
    <t xml:space="preserve">    卫生健康</t>
  </si>
  <si>
    <t>0.5</t>
  </si>
  <si>
    <t xml:space="preserve">    消费税税收返还收入</t>
  </si>
  <si>
    <t xml:space="preserve">    节能环保</t>
  </si>
  <si>
    <t>0.6</t>
  </si>
  <si>
    <t xml:space="preserve">    增值税“五五分享”税收返还收入</t>
  </si>
  <si>
    <t xml:space="preserve">    城乡社区</t>
  </si>
  <si>
    <t>0.7</t>
  </si>
  <si>
    <t xml:space="preserve">    其他返还性收入</t>
  </si>
  <si>
    <t xml:space="preserve">    农林水</t>
  </si>
  <si>
    <t>0.8</t>
  </si>
  <si>
    <t xml:space="preserve">  一般性转移支付收入</t>
  </si>
  <si>
    <t xml:space="preserve">    交通运输</t>
  </si>
  <si>
    <t>0.9</t>
  </si>
  <si>
    <t xml:space="preserve">    体制补助收入</t>
  </si>
  <si>
    <t xml:space="preserve">    资源勘探工业信息等</t>
  </si>
  <si>
    <t>0.10</t>
  </si>
  <si>
    <t xml:space="preserve">    均衡性转移支付收入</t>
  </si>
  <si>
    <t xml:space="preserve">    商业服务业等</t>
  </si>
  <si>
    <t>0.11</t>
  </si>
  <si>
    <t xml:space="preserve">    县级基本财力保障机制奖补资金收入</t>
  </si>
  <si>
    <t xml:space="preserve">    金融</t>
  </si>
  <si>
    <t>0.12</t>
  </si>
  <si>
    <t xml:space="preserve">    结算补助收入</t>
  </si>
  <si>
    <t xml:space="preserve">    自然资源海洋气象等</t>
  </si>
  <si>
    <t>0.13</t>
  </si>
  <si>
    <t xml:space="preserve">    资源枯竭型城市转移支付补助收入</t>
  </si>
  <si>
    <t xml:space="preserve">    住房保障</t>
  </si>
  <si>
    <t>0.14</t>
  </si>
  <si>
    <t xml:space="preserve">    企业事业单位划转补助收入</t>
  </si>
  <si>
    <t xml:space="preserve">    粮油物资储备</t>
  </si>
  <si>
    <t>0.15</t>
  </si>
  <si>
    <t xml:space="preserve">    产粮(油)大县奖励资金收入</t>
  </si>
  <si>
    <t xml:space="preserve">    灾害防治及应急管理</t>
  </si>
  <si>
    <t>0.16</t>
  </si>
  <si>
    <t xml:space="preserve">    重点生态功能区转移支付收入</t>
  </si>
  <si>
    <t xml:space="preserve">    其他收入</t>
  </si>
  <si>
    <t>0.17</t>
  </si>
  <si>
    <t xml:space="preserve">    固定数额补助收入</t>
  </si>
  <si>
    <t xml:space="preserve">调入资金   </t>
  </si>
  <si>
    <t>0.18</t>
  </si>
  <si>
    <t xml:space="preserve">    革命老区转移支付收入</t>
  </si>
  <si>
    <t xml:space="preserve">  从政府性基金预算调入</t>
  </si>
  <si>
    <t>0.19</t>
  </si>
  <si>
    <t xml:space="preserve">    民族地区转移支付收入</t>
  </si>
  <si>
    <t xml:space="preserve">  从国有资本经营预算调入</t>
  </si>
  <si>
    <t>0.20</t>
  </si>
  <si>
    <t xml:space="preserve">    边境地区转移支付收入</t>
  </si>
  <si>
    <t xml:space="preserve">  从其他资金调入</t>
  </si>
  <si>
    <t>0.21</t>
  </si>
  <si>
    <t xml:space="preserve">    巩固脱贫攻坚成果衔接乡村振兴转移支付收入</t>
  </si>
  <si>
    <t>债务收入</t>
  </si>
  <si>
    <t>0.22</t>
  </si>
  <si>
    <t xml:space="preserve">    一般公共服务共同财政事权转移支付收入  </t>
  </si>
  <si>
    <t>债务转贷收入</t>
  </si>
  <si>
    <t>0.23</t>
  </si>
  <si>
    <t xml:space="preserve">    外交共同财政事权转移支付收入  </t>
  </si>
  <si>
    <t xml:space="preserve">  地方政府一般债务转贷收入</t>
  </si>
  <si>
    <t>0.24</t>
  </si>
  <si>
    <t xml:space="preserve">    国防共同财政事权转移支付收入  </t>
  </si>
  <si>
    <t xml:space="preserve">    地方政府一般债券转贷收入</t>
  </si>
  <si>
    <t>0.25</t>
  </si>
  <si>
    <t xml:space="preserve">    公共安全共同财政事权转移支付收入  </t>
  </si>
  <si>
    <t xml:space="preserve">    地方政府向外国政府借款转贷收入</t>
  </si>
  <si>
    <t>0.26</t>
  </si>
  <si>
    <t xml:space="preserve">    教育共同财政事权转移支付收入  </t>
  </si>
  <si>
    <t xml:space="preserve">    地方政府向国际组织借款转贷收入</t>
  </si>
  <si>
    <t>0.27</t>
  </si>
  <si>
    <t xml:space="preserve">    科学技术共同财政事权转移支付收入  </t>
  </si>
  <si>
    <t xml:space="preserve">    地方政府其他一般债务转贷收入</t>
  </si>
  <si>
    <t>0.28</t>
  </si>
  <si>
    <t xml:space="preserve">    文化旅游体育与传媒共同财政事权转移支付收入  </t>
  </si>
  <si>
    <t>0.29</t>
  </si>
  <si>
    <t xml:space="preserve">    社会保障和就业共同财政事权转移支付收入  </t>
  </si>
  <si>
    <t>0.30</t>
  </si>
  <si>
    <t xml:space="preserve">    医疗卫生共同财政事权转移支付收入  </t>
  </si>
  <si>
    <t>0.31</t>
  </si>
  <si>
    <t xml:space="preserve">    节能环保共同财政事权转移支付收入  </t>
  </si>
  <si>
    <t>上解上级支出</t>
  </si>
  <si>
    <t>0.32</t>
  </si>
  <si>
    <t xml:space="preserve">    城乡社区共同财政事权转移支付收入  </t>
  </si>
  <si>
    <t xml:space="preserve">  体制上解支出</t>
  </si>
  <si>
    <t>0.33</t>
  </si>
  <si>
    <t xml:space="preserve">    农林水共同财政事权转移支付收入  </t>
  </si>
  <si>
    <t xml:space="preserve">  专项上解支出</t>
  </si>
  <si>
    <t>0.34</t>
  </si>
  <si>
    <t xml:space="preserve">    交通运输共同财政事权转移支付收入  </t>
  </si>
  <si>
    <t>0.35</t>
  </si>
  <si>
    <t xml:space="preserve">    资源勘探工业信息等共同财政事权转移支付收入  </t>
  </si>
  <si>
    <t>0.36</t>
  </si>
  <si>
    <t xml:space="preserve">    商业服务业等共同财政事权转移支付收入  </t>
  </si>
  <si>
    <t>调出资金</t>
  </si>
  <si>
    <t>0.37</t>
  </si>
  <si>
    <t xml:space="preserve">    金融共同财政事权转移支付收入  </t>
  </si>
  <si>
    <t xml:space="preserve">  调出用于补充超长期特别国债偿债备付金的资金</t>
  </si>
  <si>
    <t>0.38</t>
  </si>
  <si>
    <t xml:space="preserve">    自然资源海洋气象等共同财政事权转移支付收入  </t>
  </si>
  <si>
    <t xml:space="preserve">  调出用于偿还超长期特别国债本金的资金</t>
  </si>
  <si>
    <t>0.39</t>
  </si>
  <si>
    <t xml:space="preserve">    住房保障共同财政事权转移支付收入  </t>
  </si>
  <si>
    <t xml:space="preserve">  其他调出资金</t>
  </si>
  <si>
    <t>0.40</t>
  </si>
  <si>
    <t xml:space="preserve">    粮油物资储备共同财政事权转移支付收入  </t>
  </si>
  <si>
    <t>债务还本支出</t>
  </si>
  <si>
    <t>0.41</t>
  </si>
  <si>
    <t xml:space="preserve">    灾害防治及应急管理共同财政事权转移支付收入  </t>
  </si>
  <si>
    <t xml:space="preserve">  地方政府一般债务还本支出</t>
  </si>
  <si>
    <t>0.42</t>
  </si>
  <si>
    <t xml:space="preserve">    其他共同财政事权转移支付收入  </t>
  </si>
  <si>
    <t xml:space="preserve">    地方政府一般债券还本支出</t>
  </si>
  <si>
    <t xml:space="preserve">    其他一般性转移支付收入</t>
  </si>
  <si>
    <t xml:space="preserve">    地方政府向外国政府借款还本支出</t>
  </si>
  <si>
    <t xml:space="preserve">  专项转移支付收入</t>
  </si>
  <si>
    <t xml:space="preserve">    地方政府向国际组织借款还本支出</t>
  </si>
  <si>
    <t xml:space="preserve">    一般公共服务</t>
  </si>
  <si>
    <t xml:space="preserve">    地方政府其他一般债务还本支出</t>
  </si>
  <si>
    <t xml:space="preserve">    外交</t>
  </si>
  <si>
    <t xml:space="preserve">    国防</t>
  </si>
  <si>
    <t xml:space="preserve">    公共安全</t>
  </si>
  <si>
    <t>2024年度涧西区政府性基金预算收入决算表</t>
  </si>
  <si>
    <t>政府性基金收入</t>
  </si>
  <si>
    <t xml:space="preserve">  农网还贷资金收入</t>
  </si>
  <si>
    <t xml:space="preserve">    中央农网还贷资金收入</t>
  </si>
  <si>
    <t xml:space="preserve">    地方农网还贷资金收入</t>
  </si>
  <si>
    <t xml:space="preserve">  铁路建设基金收入</t>
  </si>
  <si>
    <t xml:space="preserve">  民航发展基金收入</t>
  </si>
  <si>
    <t xml:space="preserve">  海南省高等级公路车辆通行附加费收入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</si>
  <si>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</si>
  <si>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</si>
  <si>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</si>
  <si>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</si>
  <si>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</si>
  <si>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</si>
  <si>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</si>
  <si>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</si>
  <si>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</si>
  <si>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</si>
  <si>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大中型水库移民后期扶持基金收入</t>
  </si>
  <si>
    <t xml:space="preserve">  大中型水库库区基金收入</t>
  </si>
  <si>
    <t xml:space="preserve">    中央大中型水库库区基金收入</t>
  </si>
  <si>
    <t xml:space="preserve">    地方大中型水库库区基金收入</t>
  </si>
  <si>
    <t xml:space="preserve">  三峡水库库区基金收入</t>
  </si>
  <si>
    <t xml:space="preserve">  中央特别国债经营基金收入</t>
  </si>
  <si>
    <t xml:space="preserve">  中央特别国债经营基金财务收入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</si>
  <si>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</si>
  <si>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</si>
  <si>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</si>
  <si>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</si>
  <si>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</si>
  <si>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</si>
  <si>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中央重大水利工程建设资金</t>
  </si>
  <si>
    <t xml:space="preserve">    地方重大水利工程建设资金</t>
  </si>
  <si>
    <t xml:space="preserve">  车辆通行费</t>
  </si>
  <si>
    <t xml:space="preserve">  核电站乏燃料处理处置基金收入</t>
  </si>
  <si>
    <t xml:space="preserve">  可再生能源电价附加收入</t>
  </si>
  <si>
    <t xml:space="preserve">  船舶油污损害赔偿基金收入</t>
  </si>
  <si>
    <t xml:space="preserve">  废弃电器电子产品处理基金收入</t>
  </si>
  <si>
    <t xml:space="preserve">    税务部门征收的废弃电器电子产品处理基金收入</t>
  </si>
  <si>
    <t xml:space="preserve">    海关征收的废弃电器电子产品处理基金收入</t>
  </si>
  <si>
    <t xml:space="preserve">  污水处理费收入</t>
  </si>
  <si>
    <t xml:space="preserve">  彩票发行机构和彩票销售机构的业务费用</t>
  </si>
  <si>
    <t xml:space="preserve">    福利彩票发行机构的业务费用</t>
  </si>
  <si>
    <t xml:space="preserve">    体育彩票发行机构的业务费用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</si>
  <si>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</si>
  <si>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</si>
  <si>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</si>
  <si>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</si>
  <si>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</si>
  <si>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抗疫特别国债财务基金收入</t>
  </si>
  <si>
    <t xml:space="preserve">  耕地保护考核奖惩基金收入</t>
  </si>
  <si>
    <t xml:space="preserve">  超长期特别国债财务基金收入</t>
  </si>
  <si>
    <t xml:space="preserve">  其他政府性基金收入</t>
  </si>
  <si>
    <t>专项债务对应项目专项收入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</si>
  <si>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</si>
  <si>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</si>
  <si>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</si>
  <si>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</si>
  <si>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</si>
  <si>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</si>
  <si>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</si>
  <si>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</si>
  <si>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</si>
  <si>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</si>
  <si>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</si>
  <si>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</si>
  <si>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</si>
  <si>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</si>
  <si>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</si>
  <si>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</si>
  <si>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</si>
  <si>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</si>
  <si>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2024年度涧西区政府性基金预算支出决算表</t>
  </si>
  <si>
    <t>政府性基金预算支出</t>
  </si>
  <si>
    <t xml:space="preserve">  超长期特别国债安排的支出</t>
  </si>
  <si>
    <t xml:space="preserve">    基础教育</t>
  </si>
  <si>
    <t xml:space="preserve">    职业教育</t>
  </si>
  <si>
    <t xml:space="preserve">    特殊教育</t>
  </si>
  <si>
    <t xml:space="preserve">    其他教育支出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</si>
  <si>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</si>
  <si>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</si>
  <si>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</si>
  <si>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</si>
  <si>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</si>
  <si>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</si>
  <si>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</si>
  <si>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</si>
  <si>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</si>
  <si>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</si>
  <si>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</si>
  <si>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</si>
  <si>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</si>
  <si>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</si>
  <si>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</si>
  <si>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</si>
  <si>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</si>
  <si>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</si>
  <si>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</si>
  <si>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</si>
  <si>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</si>
  <si>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</si>
  <si>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</si>
  <si>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</si>
  <si>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</si>
  <si>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</si>
  <si>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</si>
  <si>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</si>
  <si>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</si>
  <si>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</si>
  <si>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</si>
  <si>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</si>
  <si>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</si>
  <si>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</si>
  <si>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托育机构</t>
  </si>
  <si>
    <t xml:space="preserve">    其他卫生健康支出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</si>
  <si>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</si>
  <si>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</si>
  <si>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</si>
  <si>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</si>
  <si>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</si>
  <si>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</si>
  <si>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</si>
  <si>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</si>
  <si>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</si>
  <si>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</si>
  <si>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水污染综合治理</t>
  </si>
  <si>
    <t xml:space="preserve">    应对气候变化</t>
  </si>
  <si>
    <t xml:space="preserve">    “三北”工程建设</t>
  </si>
  <si>
    <t xml:space="preserve">    其他节能环保支出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</si>
  <si>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</si>
  <si>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</si>
  <si>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</si>
  <si>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</si>
  <si>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</si>
  <si>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</si>
  <si>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</si>
  <si>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</si>
  <si>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</si>
  <si>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</si>
  <si>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</si>
  <si>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</si>
  <si>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</si>
  <si>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</si>
  <si>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</si>
  <si>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</si>
  <si>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</si>
  <si>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</si>
  <si>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</si>
  <si>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</si>
  <si>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</si>
  <si>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</si>
  <si>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</si>
  <si>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</si>
  <si>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</si>
  <si>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</si>
  <si>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</si>
  <si>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</si>
  <si>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</si>
  <si>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</si>
  <si>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</si>
  <si>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</si>
  <si>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</si>
  <si>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</si>
  <si>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</si>
  <si>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</si>
  <si>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</si>
  <si>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</si>
  <si>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</si>
  <si>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</si>
  <si>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</si>
  <si>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</si>
  <si>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</si>
  <si>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</si>
  <si>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</si>
  <si>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</si>
  <si>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</si>
  <si>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</si>
  <si>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</si>
  <si>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</si>
  <si>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</si>
  <si>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</si>
  <si>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大中型水库库区基金安排的支出</t>
  </si>
  <si>
    <t xml:space="preserve">    基础设施建设和经济发展</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</si>
  <si>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</si>
  <si>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</si>
  <si>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</si>
  <si>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</si>
  <si>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</si>
  <si>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</si>
  <si>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</si>
  <si>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</si>
  <si>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</si>
  <si>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</si>
  <si>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</si>
  <si>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</si>
  <si>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</si>
  <si>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</si>
  <si>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</si>
  <si>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</si>
  <si>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</si>
  <si>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</si>
  <si>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大中型水库移民后期扶持基金支出</t>
  </si>
  <si>
    <t xml:space="preserve">    移民补助</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</si>
  <si>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</si>
  <si>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</si>
  <si>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</si>
  <si>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</si>
  <si>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</si>
  <si>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农业农村支出</t>
  </si>
  <si>
    <t xml:space="preserve">    水利支出</t>
  </si>
  <si>
    <t xml:space="preserve">    其他农林水支出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</si>
  <si>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</si>
  <si>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</si>
  <si>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</si>
  <si>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</si>
  <si>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</si>
  <si>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</si>
  <si>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</si>
  <si>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</si>
  <si>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</si>
  <si>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</si>
  <si>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</si>
  <si>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</si>
  <si>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</si>
  <si>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</si>
  <si>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</si>
  <si>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</si>
  <si>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</si>
  <si>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</si>
  <si>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</si>
  <si>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</si>
  <si>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</si>
  <si>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</si>
  <si>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</si>
  <si>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</si>
  <si>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</si>
  <si>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</si>
  <si>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</si>
  <si>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</si>
  <si>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</si>
  <si>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</si>
  <si>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</si>
  <si>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</si>
  <si>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</si>
  <si>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</si>
  <si>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</si>
  <si>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</si>
  <si>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</si>
  <si>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</si>
  <si>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公路水路运输</t>
  </si>
  <si>
    <t xml:space="preserve">    铁路运输</t>
  </si>
  <si>
    <t xml:space="preserve">    民用航空运输</t>
  </si>
  <si>
    <t xml:space="preserve">    邮政业支出</t>
  </si>
  <si>
    <t xml:space="preserve">    其他交通运输支出</t>
  </si>
  <si>
    <t xml:space="preserve">  农网还贷资金支出</t>
  </si>
  <si>
    <t xml:space="preserve">    中央农网还贷资金支出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</si>
  <si>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</si>
  <si>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</si>
  <si>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</si>
  <si>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</si>
  <si>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</si>
  <si>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</si>
  <si>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中央特别国债经营基金支出</t>
  </si>
  <si>
    <t xml:space="preserve">    中央特别国债经营基金财务支出</t>
  </si>
  <si>
    <t xml:space="preserve">  耕地保护考核奖惩基金支出</t>
  </si>
  <si>
    <t xml:space="preserve">    耕地保护</t>
  </si>
  <si>
    <t xml:space="preserve">    补充耕地</t>
  </si>
  <si>
    <t xml:space="preserve">    其他住房保障支出</t>
  </si>
  <si>
    <t xml:space="preserve">    其他粮油物资储备支出</t>
  </si>
  <si>
    <t xml:space="preserve">  用超长期特别国债收入安排的支出</t>
  </si>
  <si>
    <t xml:space="preserve">    自然灾害防治</t>
  </si>
  <si>
    <t xml:space="preserve">    自然灾害恢复重建支出</t>
  </si>
  <si>
    <t xml:space="preserve">    用超长期特别国债收入安排的其他灾害防治及应急管理支出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</si>
  <si>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</si>
  <si>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</si>
  <si>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</si>
  <si>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</si>
  <si>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</si>
  <si>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</si>
  <si>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</si>
  <si>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</si>
  <si>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</si>
  <si>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</si>
  <si>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</si>
  <si>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</si>
  <si>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</si>
  <si>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</si>
  <si>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抗疫特别国债经营基金支出</t>
  </si>
  <si>
    <t xml:space="preserve">  超长期特别国债财务基金支出(款)</t>
  </si>
  <si>
    <t xml:space="preserve">    超长期特别国债财务基金支出(项)</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</si>
  <si>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</si>
  <si>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</si>
  <si>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</si>
  <si>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</si>
  <si>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</si>
  <si>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</si>
  <si>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</si>
  <si>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</si>
  <si>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</si>
  <si>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</si>
  <si>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</si>
  <si>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</si>
  <si>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超长期特别国债安排的其他支出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</si>
  <si>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</si>
  <si>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</si>
  <si>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</si>
  <si>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</si>
  <si>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</si>
  <si>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</si>
  <si>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</si>
  <si>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</si>
  <si>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</si>
  <si>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</si>
  <si>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</si>
  <si>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</si>
  <si>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</si>
  <si>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</si>
  <si>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</si>
  <si>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</si>
  <si>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</si>
  <si>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</si>
  <si>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</si>
  <si>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</si>
  <si>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</si>
  <si>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</si>
  <si>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</si>
  <si>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</si>
  <si>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</si>
  <si>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</si>
  <si>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</si>
  <si>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</si>
  <si>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</si>
  <si>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</si>
  <si>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</si>
  <si>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</si>
  <si>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</si>
  <si>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</si>
  <si>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</si>
  <si>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</si>
  <si>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</si>
  <si>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</si>
  <si>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</si>
  <si>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</si>
  <si>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</si>
  <si>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</si>
  <si>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</si>
  <si>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</si>
  <si>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</si>
  <si>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</si>
  <si>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创业担保贷款贴息</t>
  </si>
  <si>
    <t xml:space="preserve">    援企稳岗补贴</t>
  </si>
  <si>
    <t xml:space="preserve">    困难群众基本生活补助</t>
  </si>
  <si>
    <t xml:space="preserve">    其他抗疫相关支出</t>
  </si>
  <si>
    <t>2024年度涧西区政府性基金预算本级支出决算表</t>
  </si>
  <si>
    <t>2024年度涧西区政府性基金转移支付决算表</t>
  </si>
  <si>
    <t>政府性基金预算上级补助收入</t>
  </si>
  <si>
    <t xml:space="preserve">  政府性基金转移支付收入</t>
  </si>
  <si>
    <t xml:space="preserve">    超长期特别国债转移支付收入</t>
  </si>
  <si>
    <t>政府性基金预算下级上解收入</t>
  </si>
  <si>
    <t xml:space="preserve">  抗疫特别国债还本上解收入</t>
  </si>
  <si>
    <t xml:space="preserve">  超长期特别国债还本上解收入</t>
  </si>
  <si>
    <t xml:space="preserve">  其他政府性基金上解收入</t>
  </si>
  <si>
    <t>待偿债再融资专项债券上年结余</t>
  </si>
  <si>
    <t>政府性基金预算上年结余收入</t>
  </si>
  <si>
    <t>政府性基金预算调入资金</t>
  </si>
  <si>
    <t xml:space="preserve">  中央单位特殊上缴利润专项收入</t>
  </si>
  <si>
    <t xml:space="preserve">  其他调入政府性基金预算资金</t>
  </si>
  <si>
    <t xml:space="preserve">  中央政府债务收入</t>
  </si>
  <si>
    <t xml:space="preserve">    超长期特别国债收入</t>
  </si>
  <si>
    <t xml:space="preserve">  地方政府债务收入</t>
  </si>
  <si>
    <t xml:space="preserve">    专项债务收入</t>
  </si>
  <si>
    <t xml:space="preserve">  地方政府专项债务转贷收入</t>
  </si>
  <si>
    <t>政府性基金预算省补助计划单列市收入</t>
  </si>
  <si>
    <t>政府性基金预算计划单列市上解省收入</t>
  </si>
  <si>
    <t>动用偿债备付金</t>
  </si>
  <si>
    <t xml:space="preserve">  动用超长期特别国债偿债备付金</t>
  </si>
  <si>
    <t>收　　入　　总　　计　</t>
  </si>
  <si>
    <t>2024年度涧西区国有资本经营预算收入决算表</t>
  </si>
  <si>
    <t>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</si>
  <si>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</si>
  <si>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</si>
  <si>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</si>
  <si>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</si>
  <si>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</si>
  <si>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</si>
  <si>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</si>
  <si>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</si>
  <si>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</si>
  <si>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</si>
  <si>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</si>
  <si>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</si>
  <si>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</si>
  <si>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</si>
  <si>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</si>
  <si>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</si>
  <si>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</si>
  <si>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</si>
  <si>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</si>
  <si>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</si>
  <si>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</si>
  <si>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</si>
  <si>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</si>
  <si>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</si>
  <si>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</si>
  <si>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</si>
  <si>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</si>
  <si>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</si>
  <si>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</si>
  <si>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</si>
  <si>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股利、股息收入</t>
  </si>
  <si>
    <t xml:space="preserve">  国有控股公司股利、股息收入</t>
  </si>
  <si>
    <t xml:space="preserve">  国有参股公司股利、股息收入</t>
  </si>
  <si>
    <t xml:space="preserve">  金融企业公司股利、股息收入</t>
  </si>
  <si>
    <t xml:space="preserve">  其他国有资本经营预算企业股利、股息收入</t>
  </si>
  <si>
    <t>产权转让收入</t>
  </si>
  <si>
    <t xml:space="preserve">  国有股权、股份转让收入</t>
  </si>
  <si>
    <t xml:space="preserve">  国有独资企业产权转让收入</t>
  </si>
  <si>
    <t xml:space="preserve">  金融企业产权转让收入</t>
  </si>
  <si>
    <t xml:space="preserve">  其他国有资本经营预算企业产权转让收入</t>
  </si>
  <si>
    <t>清算收入</t>
  </si>
  <si>
    <t xml:space="preserve">  国有股权、股份清算收入</t>
  </si>
  <si>
    <t xml:space="preserve">  国有独资企业清算收入</t>
  </si>
  <si>
    <t xml:space="preserve">  其他国有资本经营预算企业清算收入</t>
  </si>
  <si>
    <t>其他国有资本经营预算收入</t>
  </si>
  <si>
    <t>2024年度涧西区国有资本经营预算支出决算表</t>
  </si>
  <si>
    <t>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</si>
  <si>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</si>
  <si>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</si>
  <si>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</si>
  <si>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</si>
  <si>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</si>
  <si>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</si>
  <si>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</si>
  <si>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</si>
  <si>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</si>
  <si>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</si>
  <si>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</si>
  <si>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</si>
  <si>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</si>
  <si>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</si>
  <si>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</si>
  <si>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</si>
  <si>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</si>
  <si>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金融企业资本性支出</t>
  </si>
  <si>
    <t xml:space="preserve">  其他国有企业资本金注入</t>
  </si>
  <si>
    <t>国有企业政策性补贴(款)</t>
  </si>
  <si>
    <t xml:space="preserve">  国有企业政策性补贴(项)</t>
  </si>
  <si>
    <t>其他国有资本经营预算支出(款)</t>
  </si>
  <si>
    <t xml:space="preserve">  其他国有资本经营预算支出(项)</t>
  </si>
  <si>
    <t>2024年度涧西区国有资本经营预算本级支出决算表</t>
  </si>
  <si>
    <t>2024年度涧西区国有资本经营预算转移支付决算表</t>
  </si>
  <si>
    <t>国有资本经营预算收入</t>
  </si>
  <si>
    <t>国有资本经营预算支出</t>
  </si>
  <si>
    <t>国有资本经营预算上级补助收入</t>
  </si>
  <si>
    <t>国有资本经营预算补助下级支出</t>
  </si>
  <si>
    <t>国有资本经营预算下级上解收入</t>
  </si>
  <si>
    <t>国有资本经营预算上解上级支出</t>
  </si>
  <si>
    <t>国有资本经营预算上年结余收入</t>
  </si>
  <si>
    <t>国有资本经营预算调出资金</t>
  </si>
  <si>
    <t xml:space="preserve">  调出到一般公共预算资金</t>
  </si>
  <si>
    <t xml:space="preserve">  调出到政府性基金预算资金</t>
  </si>
  <si>
    <t>国有资本经营预算年终结余</t>
  </si>
  <si>
    <t>收  入  总  计</t>
  </si>
  <si>
    <t>支  出  总  计</t>
  </si>
  <si>
    <t>2024年度涧西区社会保险基金预算收入情况表</t>
  </si>
  <si>
    <t>项目</t>
  </si>
  <si>
    <t>合计</t>
  </si>
  <si>
    <t>企业职工基本养老保险基金</t>
  </si>
  <si>
    <t>城乡居民基本养老保险基金</t>
  </si>
  <si>
    <t>城乡居民基本医疗保险基金</t>
  </si>
  <si>
    <t>工伤保险基金</t>
  </si>
  <si>
    <t>失业保险基金</t>
  </si>
  <si>
    <t>一、收入</t>
  </si>
  <si>
    <t xml:space="preserve">   其中:社会保险费收入</t>
  </si>
  <si>
    <t xml:space="preserve">      　利息收入</t>
  </si>
  <si>
    <t xml:space="preserve">      　财政补贴收入</t>
  </si>
  <si>
    <t xml:space="preserve">    　  委托投资收益</t>
  </si>
  <si>
    <t xml:space="preserve">        其他收入</t>
  </si>
  <si>
    <t xml:space="preserve">        转移收入</t>
  </si>
  <si>
    <t xml:space="preserve">        中央调剂资金收入</t>
  </si>
  <si>
    <t>二、支出</t>
  </si>
  <si>
    <t xml:space="preserve">   其中:社会保险待遇支出</t>
  </si>
  <si>
    <t xml:space="preserve">        其他支出</t>
  </si>
  <si>
    <t xml:space="preserve">        转移支出</t>
  </si>
  <si>
    <t xml:space="preserve">        中央调剂资金支出</t>
  </si>
  <si>
    <t>三、本年收支结余</t>
  </si>
  <si>
    <t>四、年末滚存结余</t>
  </si>
  <si>
    <t>注：涧西、高新专户汇总填报。</t>
  </si>
  <si>
    <t>2024年度涧西区社会保险基金预算支出情况表</t>
  </si>
  <si>
    <t>2024年度涧西区地方政府一般债务限额和余额情况决算表</t>
  </si>
  <si>
    <t>决算数（全区）</t>
  </si>
  <si>
    <t>决算数（本级）</t>
  </si>
  <si>
    <t>上年末地方政府债务余额</t>
  </si>
  <si>
    <t>本年地方政府债务余额限额(预算数)</t>
  </si>
  <si>
    <t>本年地方政府债务(转贷)收入</t>
  </si>
  <si>
    <t>本年地方政府债务还本支出</t>
  </si>
  <si>
    <t>本年采用其他方式化解的债务本金</t>
  </si>
  <si>
    <t>年末地方政府债务余额</t>
  </si>
  <si>
    <t>2024年度涧西区地方政府专项债务限额和余额情况决算表</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</si>
</sst>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8">
    <font>
      <sz val="12"/>
      <name val="宋体"/>
      <charset val="134"/>
    </font>
    <font>
      <b/>
      <sz val="18"/>
      <name val="宋体"/>
      <charset val="134"/>
    </font>
    <font>
      <sz val="10"/>
      <name val="宋体"/>
      <charset val="134"/>
    </font>
    <font>
      <sz val="10"/>
      <name val="宋体"/>
      <family val="7"/>
      <charset val="134"/>
    </font>
    <font>
      <sz val="11"/>
      <name val="宋体"/>
      <family val="7"/>
      <charset val="134"/>
    </font>
    <font>
      <b/>
      <sz val="10"/>
      <name val="宋体"/>
      <family val="7"/>
      <charset val="134"/>
    </font>
    <font>
      <b/>
      <sz val="10"/>
      <name val="宋体"/>
      <charset val="134"/>
    </font>
    <font>
      <b/>
      <sz val="20"/>
      <name val="宋体"/>
      <charset val="134"/>
    </font>
    <font>
      <u/>
      <sz val="11"/>
      <color indexed="12"/>
      <name val="宋体"/>
      <charset val="0"/>
    </font>
    <font>
      <b/>
      <sz val="18"/>
      <color indexed="62"/>
      <name val="宋体"/>
      <charset val="134"/>
    </font>
    <font>
      <sz val="11"/>
      <color indexed="9"/>
      <name val="宋体"/>
      <charset val="0"/>
    </font>
    <font>
      <sz val="11"/>
      <color indexed="60"/>
      <name val="宋体"/>
      <charset val="0"/>
    </font>
    <font>
      <sz val="11"/>
      <color indexed="62"/>
      <name val="宋体"/>
      <charset val="0"/>
    </font>
    <font>
      <b/>
      <sz val="11"/>
      <color indexed="8"/>
      <name val="宋体"/>
      <charset val="0"/>
    </font>
    <font>
      <u/>
      <sz val="11"/>
      <color indexed="20"/>
      <name val="宋体"/>
      <charset val="0"/>
    </font>
    <font>
      <b/>
      <sz val="11"/>
      <color indexed="9"/>
      <name val="宋体"/>
      <charset val="0"/>
    </font>
    <font>
      <b/>
      <sz val="11"/>
      <color indexed="52"/>
      <name val="宋体"/>
      <charset val="0"/>
    </font>
    <font>
      <sz val="12"/>
      <name val="Times New Roman"/>
      <charset val="134"/>
    </font>
    <font>
      <sz val="11"/>
      <color indexed="17"/>
      <name val="宋体"/>
      <charset val="0"/>
    </font>
    <font>
      <sz val="11"/>
      <color indexed="8"/>
      <name val="宋体"/>
      <charset val="0"/>
    </font>
    <font>
      <b/>
      <sz val="11"/>
      <color indexed="62"/>
      <name val="宋体"/>
      <charset val="134"/>
    </font>
    <font>
      <b/>
      <sz val="11"/>
      <color indexed="63"/>
      <name val="宋体"/>
      <charset val="0"/>
    </font>
    <font>
      <b/>
      <sz val="15"/>
      <color indexed="62"/>
      <name val="宋体"/>
      <charset val="134"/>
    </font>
    <font>
      <sz val="11"/>
      <color indexed="10"/>
      <name val="宋体"/>
      <charset val="0"/>
    </font>
    <font>
      <i/>
      <sz val="11"/>
      <color indexed="23"/>
      <name val="宋体"/>
      <charset val="0"/>
    </font>
    <font>
      <sz val="11"/>
      <color indexed="52"/>
      <name val="宋体"/>
      <charset val="0"/>
    </font>
    <font>
      <b/>
      <sz val="13"/>
      <color indexed="62"/>
      <name val="宋体"/>
      <charset val="134"/>
    </font>
    <font>
      <sz val="10"/>
      <color indexed="8"/>
      <name val="Arial"/>
      <charset val="134"/>
    </font>
  </fonts>
  <fills count="18">
    <fill>
      <patternFill patternType="none"/>
    </fill>
    <fill>
      <patternFill patternType="gray125"/>
    </fill>
    <fill>
      <patternFill patternType="solid">
        <fgColor indexed="9"/>
        <bgColor indexed="64"/>
      </patternFill>
    </fill>
    <fill>
      <patternFill patternType="solid">
        <fgColor indexed="25"/>
        <bgColor indexed="64"/>
      </patternFill>
    </fill>
    <fill>
      <patternFill patternType="solid">
        <fgColor indexed="29"/>
        <bgColor indexed="64"/>
      </patternFill>
    </fill>
    <fill>
      <patternFill patternType="solid">
        <fgColor indexed="47"/>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9"/>
        <bgColor indexed="64"/>
      </patternFill>
    </fill>
    <fill>
      <patternFill patternType="solid">
        <fgColor indexed="42"/>
        <bgColor indexed="64"/>
      </patternFill>
    </fill>
    <fill>
      <patternFill patternType="solid">
        <fgColor indexed="46"/>
        <bgColor indexed="64"/>
      </patternFill>
    </fill>
    <fill>
      <patternFill patternType="solid">
        <fgColor indexed="43"/>
        <bgColor indexed="64"/>
      </patternFill>
    </fill>
    <fill>
      <patternFill patternType="solid">
        <fgColor indexed="10"/>
        <bgColor indexed="64"/>
      </patternFill>
    </fill>
    <fill>
      <patternFill patternType="solid">
        <fgColor indexed="31"/>
        <bgColor indexed="64"/>
      </patternFill>
    </fill>
    <fill>
      <patternFill patternType="solid">
        <fgColor indexed="27"/>
        <bgColor indexed="64"/>
      </patternFill>
    </fill>
    <fill>
      <patternFill patternType="solid">
        <fgColor indexed="57"/>
        <bgColor indexed="64"/>
      </patternFill>
    </fill>
    <fill>
      <patternFill patternType="solid">
        <fgColor indexed="5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double">
        <color indexed="52"/>
      </bottom>
      <diagonal/>
    </border>
    <border>
      <left/>
      <right/>
      <top/>
      <bottom style="medium">
        <color indexed="4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3" borderId="0" applyNumberFormat="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6" borderId="11" applyNumberFormat="0" applyFont="0" applyAlignment="0" applyProtection="0">
      <alignment vertical="center"/>
    </xf>
    <xf numFmtId="0" fontId="14" fillId="0" borderId="0" applyNumberFormat="0" applyFill="0" applyBorder="0" applyAlignment="0" applyProtection="0">
      <alignment vertical="center"/>
    </xf>
    <xf numFmtId="0" fontId="10" fillId="4" borderId="0" applyNumberFormat="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15" applyNumberFormat="0" applyFill="0" applyAlignment="0" applyProtection="0">
      <alignment vertical="center"/>
    </xf>
    <xf numFmtId="0" fontId="26" fillId="0" borderId="15" applyNumberFormat="0" applyFill="0" applyAlignment="0" applyProtection="0">
      <alignment vertical="center"/>
    </xf>
    <xf numFmtId="0" fontId="17" fillId="0" borderId="0">
      <alignment vertical="center"/>
    </xf>
    <xf numFmtId="0" fontId="10" fillId="7" borderId="0" applyNumberFormat="0" applyBorder="0" applyAlignment="0" applyProtection="0">
      <alignment vertical="center"/>
    </xf>
    <xf numFmtId="0" fontId="20" fillId="0" borderId="17" applyNumberFormat="0" applyFill="0" applyAlignment="0" applyProtection="0">
      <alignment vertical="center"/>
    </xf>
    <xf numFmtId="0" fontId="19" fillId="10" borderId="0" applyNumberFormat="0" applyBorder="0" applyAlignment="0" applyProtection="0">
      <alignment vertical="center"/>
    </xf>
    <xf numFmtId="0" fontId="12" fillId="5" borderId="10" applyNumberFormat="0" applyAlignment="0" applyProtection="0">
      <alignment vertical="center"/>
    </xf>
    <xf numFmtId="0" fontId="10" fillId="11" borderId="0" applyNumberFormat="0" applyBorder="0" applyAlignment="0" applyProtection="0">
      <alignment vertical="center"/>
    </xf>
    <xf numFmtId="0" fontId="21" fillId="2" borderId="14" applyNumberFormat="0" applyAlignment="0" applyProtection="0">
      <alignment vertical="center"/>
    </xf>
    <xf numFmtId="0" fontId="16" fillId="2" borderId="10" applyNumberFormat="0" applyAlignment="0" applyProtection="0">
      <alignment vertical="center"/>
    </xf>
    <xf numFmtId="0" fontId="15" fillId="8" borderId="13" applyNumberFormat="0" applyAlignment="0" applyProtection="0">
      <alignment vertical="center"/>
    </xf>
    <xf numFmtId="0" fontId="19" fillId="5" borderId="0" applyNumberFormat="0" applyBorder="0" applyAlignment="0" applyProtection="0">
      <alignment vertical="center"/>
    </xf>
    <xf numFmtId="0" fontId="10" fillId="13" borderId="0" applyNumberFormat="0" applyBorder="0" applyAlignment="0" applyProtection="0">
      <alignment vertical="center"/>
    </xf>
    <xf numFmtId="0" fontId="25" fillId="0" borderId="16" applyNumberFormat="0" applyFill="0" applyAlignment="0" applyProtection="0">
      <alignment vertical="center"/>
    </xf>
    <xf numFmtId="0" fontId="13" fillId="0" borderId="12" applyNumberFormat="0" applyFill="0" applyAlignment="0" applyProtection="0">
      <alignment vertical="center"/>
    </xf>
    <xf numFmtId="0" fontId="18" fillId="10" borderId="0" applyNumberFormat="0" applyBorder="0" applyAlignment="0" applyProtection="0">
      <alignment vertical="center"/>
    </xf>
    <xf numFmtId="0" fontId="19" fillId="10" borderId="0" applyNumberFormat="0" applyBorder="0" applyAlignment="0" applyProtection="0">
      <alignment vertical="center"/>
    </xf>
    <xf numFmtId="0" fontId="11" fillId="4" borderId="0" applyNumberFormat="0" applyBorder="0" applyAlignment="0" applyProtection="0">
      <alignment vertical="center"/>
    </xf>
    <xf numFmtId="0" fontId="11" fillId="12" borderId="0" applyNumberFormat="0" applyBorder="0" applyAlignment="0" applyProtection="0">
      <alignment vertical="center"/>
    </xf>
    <xf numFmtId="0" fontId="19" fillId="15" borderId="0" applyNumberFormat="0" applyBorder="0" applyAlignment="0" applyProtection="0">
      <alignment vertical="center"/>
    </xf>
    <xf numFmtId="0" fontId="10" fillId="9" borderId="0" applyNumberFormat="0" applyBorder="0" applyAlignment="0" applyProtection="0">
      <alignment vertical="center"/>
    </xf>
    <xf numFmtId="0" fontId="19" fillId="14" borderId="0" applyNumberFormat="0" applyBorder="0" applyAlignment="0" applyProtection="0">
      <alignment vertical="center"/>
    </xf>
    <xf numFmtId="0" fontId="19" fillId="7"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0" fillId="16" borderId="0" applyNumberFormat="0" applyBorder="0" applyAlignment="0" applyProtection="0">
      <alignment vertical="center"/>
    </xf>
    <xf numFmtId="0" fontId="10" fillId="10"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0" fillId="9" borderId="0" applyNumberFormat="0" applyBorder="0" applyAlignment="0" applyProtection="0">
      <alignment vertical="center"/>
    </xf>
    <xf numFmtId="0" fontId="27" fillId="0" borderId="0">
      <alignment vertical="center"/>
    </xf>
    <xf numFmtId="0" fontId="19" fillId="7" borderId="0" applyNumberFormat="0" applyBorder="0" applyAlignment="0" applyProtection="0">
      <alignment vertical="center"/>
    </xf>
    <xf numFmtId="0" fontId="10" fillId="7" borderId="0" applyNumberFormat="0" applyBorder="0" applyAlignment="0" applyProtection="0">
      <alignment vertical="center"/>
    </xf>
    <xf numFmtId="0" fontId="10" fillId="17" borderId="0" applyNumberFormat="0" applyBorder="0" applyAlignment="0" applyProtection="0">
      <alignment vertical="center"/>
    </xf>
    <xf numFmtId="0" fontId="19" fillId="5"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0" fillId="0" borderId="0">
      <alignment vertical="center"/>
    </xf>
  </cellStyleXfs>
  <cellXfs count="6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3" fillId="0" borderId="1" xfId="0" applyFont="1" applyFill="1" applyBorder="1" applyAlignment="1">
      <alignment vertical="center"/>
    </xf>
    <xf numFmtId="3" fontId="3" fillId="0" borderId="1" xfId="0" applyNumberFormat="1" applyFont="1" applyFill="1" applyBorder="1" applyAlignment="1">
      <alignment horizontal="right"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lignment vertical="center"/>
    </xf>
    <xf numFmtId="3" fontId="2" fillId="0" borderId="3" xfId="0" applyNumberFormat="1" applyFont="1" applyFill="1" applyBorder="1" applyAlignment="1">
      <alignment horizontal="right" vertical="center"/>
    </xf>
    <xf numFmtId="3" fontId="3" fillId="0" borderId="3" xfId="0" applyNumberFormat="1" applyFont="1" applyFill="1" applyBorder="1" applyAlignment="1">
      <alignment horizontal="right" vertical="center"/>
    </xf>
    <xf numFmtId="0" fontId="2" fillId="0" borderId="0" xfId="0" applyFont="1">
      <alignment vertical="center"/>
    </xf>
    <xf numFmtId="0" fontId="3" fillId="0" borderId="3" xfId="0" applyFont="1" applyFill="1" applyBorder="1" applyAlignment="1">
      <alignment vertical="center"/>
    </xf>
    <xf numFmtId="3" fontId="4" fillId="0" borderId="3" xfId="0" applyNumberFormat="1" applyFont="1" applyFill="1" applyBorder="1" applyAlignment="1">
      <alignment horizontal="right" vertical="center"/>
    </xf>
    <xf numFmtId="3" fontId="3" fillId="0" borderId="4" xfId="0" applyNumberFormat="1" applyFont="1" applyFill="1" applyBorder="1" applyAlignment="1">
      <alignment horizontal="right" vertical="center"/>
    </xf>
    <xf numFmtId="0" fontId="5" fillId="0" borderId="3" xfId="0" applyFont="1" applyFill="1" applyBorder="1" applyAlignment="1">
      <alignment horizontal="center" vertical="center"/>
    </xf>
    <xf numFmtId="0" fontId="2" fillId="0" borderId="1"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right" vertical="center"/>
    </xf>
    <xf numFmtId="3" fontId="2" fillId="0" borderId="2" xfId="0" applyNumberFormat="1" applyFont="1" applyFill="1" applyBorder="1" applyAlignment="1" applyProtection="1">
      <alignment horizontal="right" vertical="center"/>
    </xf>
    <xf numFmtId="0" fontId="2" fillId="0" borderId="5" xfId="0" applyNumberFormat="1" applyFont="1" applyFill="1" applyBorder="1" applyAlignment="1" applyProtection="1">
      <alignment horizontal="left" vertical="center"/>
    </xf>
    <xf numFmtId="3" fontId="2" fillId="0" borderId="6" xfId="0" applyNumberFormat="1" applyFont="1" applyFill="1" applyBorder="1" applyAlignment="1" applyProtection="1">
      <alignment horizontal="right" vertical="center"/>
    </xf>
    <xf numFmtId="0" fontId="2" fillId="0" borderId="1" xfId="0" applyNumberFormat="1" applyFont="1" applyFill="1" applyBorder="1" applyAlignment="1" applyProtection="1">
      <alignment horizontal="center" vertical="center"/>
    </xf>
    <xf numFmtId="0" fontId="2" fillId="0" borderId="0" xfId="0" applyFont="1" applyAlignment="1">
      <alignment vertical="center"/>
    </xf>
    <xf numFmtId="0" fontId="2" fillId="0" borderId="1" xfId="0" applyFont="1" applyBorder="1" applyAlignment="1">
      <alignment horizontal="left" vertical="center"/>
    </xf>
    <xf numFmtId="0" fontId="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2" fillId="2" borderId="0" xfId="0" applyNumberFormat="1" applyFont="1" applyFill="1" applyBorder="1" applyAlignment="1" applyProtection="1">
      <alignment horizontal="center" vertical="center"/>
    </xf>
    <xf numFmtId="0" fontId="2" fillId="2" borderId="0" xfId="0" applyNumberFormat="1" applyFont="1" applyFill="1" applyBorder="1" applyAlignment="1" applyProtection="1">
      <alignment horizontal="right" vertical="center"/>
    </xf>
    <xf numFmtId="3" fontId="3" fillId="0" borderId="3" xfId="0" applyNumberFormat="1" applyFont="1" applyFill="1" applyBorder="1" applyAlignment="1">
      <alignment horizontal="right"/>
    </xf>
    <xf numFmtId="0" fontId="3" fillId="0" borderId="7" xfId="0" applyFont="1" applyFill="1" applyBorder="1" applyAlignment="1">
      <alignment vertical="center"/>
    </xf>
    <xf numFmtId="3" fontId="3" fillId="0" borderId="8" xfId="0" applyNumberFormat="1" applyFont="1" applyFill="1" applyBorder="1" applyAlignment="1">
      <alignment horizontal="right" vertical="center"/>
    </xf>
    <xf numFmtId="0" fontId="5" fillId="0" borderId="3" xfId="0" applyFont="1" applyFill="1" applyBorder="1" applyAlignment="1">
      <alignment horizontal="left" vertical="center"/>
    </xf>
    <xf numFmtId="0" fontId="3" fillId="0" borderId="3" xfId="0" applyFont="1" applyFill="1" applyBorder="1" applyAlignment="1">
      <alignment horizontal="left" vertical="center"/>
    </xf>
    <xf numFmtId="0" fontId="5" fillId="0" borderId="3" xfId="0" applyFont="1" applyFill="1" applyBorder="1" applyAlignment="1">
      <alignment vertical="center"/>
    </xf>
    <xf numFmtId="0" fontId="2" fillId="0" borderId="3" xfId="0" applyFont="1" applyFill="1" applyBorder="1" applyAlignment="1">
      <alignment vertical="center"/>
    </xf>
    <xf numFmtId="3" fontId="2" fillId="0" borderId="4" xfId="0" applyNumberFormat="1" applyFont="1" applyFill="1" applyBorder="1" applyAlignment="1">
      <alignment horizontal="right" vertical="center"/>
    </xf>
    <xf numFmtId="0" fontId="2" fillId="0" borderId="7" xfId="0" applyFont="1" applyFill="1" applyBorder="1" applyAlignment="1">
      <alignment vertical="center"/>
    </xf>
    <xf numFmtId="3" fontId="2" fillId="0" borderId="8" xfId="0" applyNumberFormat="1" applyFont="1" applyFill="1" applyBorder="1" applyAlignment="1">
      <alignment horizontal="right" vertical="center"/>
    </xf>
    <xf numFmtId="0" fontId="2" fillId="0" borderId="3" xfId="0" applyFont="1" applyFill="1" applyBorder="1" applyAlignment="1">
      <alignment horizontal="left" vertical="center"/>
    </xf>
    <xf numFmtId="0" fontId="2" fillId="0" borderId="1" xfId="0" applyNumberFormat="1" applyFont="1" applyFill="1" applyBorder="1">
      <alignment vertical="center"/>
    </xf>
    <xf numFmtId="3" fontId="2" fillId="0" borderId="7" xfId="0" applyNumberFormat="1" applyFont="1" applyFill="1" applyBorder="1" applyAlignment="1">
      <alignment horizontal="right" vertical="center"/>
    </xf>
    <xf numFmtId="0" fontId="0" fillId="0" borderId="1" xfId="0" applyNumberFormat="1" applyFill="1" applyBorder="1">
      <alignment vertical="center"/>
    </xf>
    <xf numFmtId="0" fontId="0" fillId="0" borderId="9" xfId="0" applyNumberFormat="1" applyFill="1" applyBorder="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xf>
    <xf numFmtId="0" fontId="5" fillId="0" borderId="7" xfId="0" applyFont="1" applyFill="1" applyBorder="1" applyAlignment="1">
      <alignment horizontal="left" vertical="center"/>
    </xf>
    <xf numFmtId="0" fontId="5" fillId="0" borderId="4" xfId="0" applyFont="1" applyFill="1" applyBorder="1" applyAlignment="1">
      <alignment horizontal="left" vertical="center"/>
    </xf>
    <xf numFmtId="0" fontId="3" fillId="0" borderId="7" xfId="0" applyFont="1" applyFill="1" applyBorder="1" applyAlignment="1">
      <alignment horizontal="left" vertical="center"/>
    </xf>
    <xf numFmtId="0" fontId="2" fillId="0" borderId="7" xfId="0" applyFont="1" applyFill="1" applyBorder="1" applyAlignment="1">
      <alignment horizontal="left" vertical="center"/>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xf>
    <xf numFmtId="0" fontId="5" fillId="0" borderId="2" xfId="0" applyFont="1" applyFill="1" applyBorder="1" applyAlignment="1">
      <alignment horizontal="left" vertical="center"/>
    </xf>
    <xf numFmtId="3" fontId="3" fillId="0" borderId="2" xfId="0" applyNumberFormat="1" applyFont="1" applyFill="1" applyBorder="1" applyAlignment="1">
      <alignment horizontal="right" vertical="center"/>
    </xf>
    <xf numFmtId="0" fontId="2" fillId="0" borderId="3" xfId="0" applyFont="1" applyFill="1" applyBorder="1" applyAlignment="1">
      <alignment horizontal="center" vertical="center"/>
    </xf>
    <xf numFmtId="0" fontId="7" fillId="0" borderId="0" xfId="51" applyFont="1" applyAlignment="1">
      <alignment horizontal="center" vertical="center"/>
    </xf>
    <xf numFmtId="0" fontId="0" fillId="0" borderId="0" xfId="51">
      <alignment vertical="center"/>
    </xf>
    <xf numFmtId="0" fontId="2" fillId="0" borderId="1" xfId="51" applyFont="1" applyFill="1" applyBorder="1" applyAlignment="1">
      <alignment horizontal="center" vertical="center"/>
    </xf>
    <xf numFmtId="0" fontId="2" fillId="0" borderId="1" xfId="51" applyFont="1" applyFill="1" applyBorder="1">
      <alignment vertical="center"/>
    </xf>
  </cellXfs>
  <cellStyles count="53">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超链接" xfId="8" builtinId="8"/>
    <cellStyle name="注释" xfId="9"/>
    <cellStyle name="已访问的超链接" xfId="10" builtinId="9"/>
    <cellStyle name="60% - 强调文字颜色 2" xfId="11"/>
    <cellStyle name="标题 4" xfId="12"/>
    <cellStyle name="警告文本" xfId="13"/>
    <cellStyle name="解释性文本" xfId="14"/>
    <cellStyle name="标题 1" xfId="15"/>
    <cellStyle name="标题 2" xfId="16"/>
    <cellStyle name="常规 9" xfId="17"/>
    <cellStyle name="60% - 强调文字颜色 1" xfId="18"/>
    <cellStyle name="标题 3" xfId="19"/>
    <cellStyle name="20% - 强调文字颜色 3" xfId="20"/>
    <cellStyle name="输入" xfId="21"/>
    <cellStyle name="60% - 强调文字颜色 4" xfId="22"/>
    <cellStyle name="输出" xfId="23"/>
    <cellStyle name="计算" xfId="24"/>
    <cellStyle name="检查单元格" xfId="25"/>
    <cellStyle name="20% - 强调文字颜色 6" xfId="26"/>
    <cellStyle name="强调文字颜色 2" xfId="27"/>
    <cellStyle name="链接单元格" xfId="28"/>
    <cellStyle name="汇总" xfId="29"/>
    <cellStyle name="好" xfId="30"/>
    <cellStyle name="40% - 强调文字颜色 3" xfId="31"/>
    <cellStyle name="差"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60% - 强调文字颜色 3" xfId="41"/>
    <cellStyle name="20% - 强调文字颜色 4" xfId="42"/>
    <cellStyle name="40% - 强调文字颜色 4" xfId="43"/>
    <cellStyle name="强调文字颜色 5" xfId="44"/>
    <cellStyle name="常规 2 2" xfId="45"/>
    <cellStyle name="40% - 强调文字颜色 5" xfId="46"/>
    <cellStyle name="60% - 强调文字颜色 5" xfId="47"/>
    <cellStyle name="强调文字颜色 6" xfId="48"/>
    <cellStyle name="40% - 强调文字颜色 6" xfId="49"/>
    <cellStyle name="60% - 强调文字颜色 6" xfId="50"/>
    <cellStyle name="常规 2" xfId="51"/>
    <cellStyle name="常规 4" xfId="52"/>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 Type="http://schemas.openxmlformats.org/officeDocument/2006/relationships/worksheet" Target="worksheets/sheet2.xml"/><Relationship Id="rId20" Type="http://schemas.openxmlformats.org/officeDocument/2006/relationships/externalLink" Target="externalLinks/externalLink1.xml"/><Relationship Id="rId21" Type="http://schemas.openxmlformats.org/officeDocument/2006/relationships/theme" Target="theme/theme1.xml"/><Relationship Id="rId22" Type="http://schemas.openxmlformats.org/officeDocument/2006/relationships/styles" Target="styles.xml"/><Relationship Id="rId23" Type="http://schemas.openxmlformats.org/officeDocument/2006/relationships/sharedStrings" Target="sharedStrings.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G&#36130;&#25919;&#36164;&#26009;\&#36130;&#25919;&#20915;&#31639;\24&#24180;&#32456;&#20915;&#31639;\2024&#24180;&#36130;&#25919;&#24635;&#20915;&#31639;&#25253;&#34920;_&#24405;&#20837;&#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SEINFO"/>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sheet5"/>
      <sheetName val="L19"/>
      <sheetName val="L20"/>
      <sheetName val="L21"/>
      <sheetName val="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5">
          <cell r="E5">
            <v>0</v>
          </cell>
        </row>
        <row r="5">
          <cell r="J5">
            <v>2535</v>
          </cell>
        </row>
      </sheetData>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30"/>
  <sheetViews>
    <sheetView showGridLines="0" showZeros="0" tabSelected="1" zoomScale="115" zoomScaleNormal="115" workbookViewId="0">
      <selection activeCell="A1" sqref="A1:B1"/>
    </sheetView>
  </sheetViews>
  <sheetFormatPr defaultColWidth="9" defaultRowHeight="14.25" outlineLevelCol="1"/>
  <cols>
    <col min="1" max="1" width="10.7" customWidth="1"/>
    <col min="2" max="2" width="47.2" customWidth="1"/>
    <col min="3" max="254" width="9.1"/>
    <col min="255" max="255" width="9.6" customWidth="1"/>
    <col min="256" max="256" width="10.7" customWidth="1"/>
    <col min="257" max="257" width="47.2" customWidth="1"/>
    <col min="258" max="258" width="9.5" customWidth="1"/>
    <col min="259" max="510" width="9.1"/>
    <col min="511" max="511" width="9.6" customWidth="1"/>
    <col min="512" max="512" width="10.7" customWidth="1"/>
    <col min="513" max="513" width="47.2" customWidth="1"/>
    <col min="514" max="514" width="9.5" customWidth="1"/>
    <col min="515" max="766" width="9.1"/>
    <col min="767" max="767" width="9.6" customWidth="1"/>
    <col min="768" max="768" width="10.7" customWidth="1"/>
    <col min="769" max="769" width="47.2" customWidth="1"/>
    <col min="770" max="770" width="9.5" customWidth="1"/>
    <col min="1023" max="1023" width="9.6" customWidth="1"/>
    <col min="1024" max="1024" width="10.7" customWidth="1"/>
    <col min="1025" max="1025" width="47.2" customWidth="1"/>
    <col min="1026" max="1026" width="9.5" customWidth="1"/>
    <col min="1027" max="1278" width="9.1"/>
    <col min="1279" max="1279" width="9.6" customWidth="1"/>
    <col min="1280" max="1280" width="10.7" customWidth="1"/>
    <col min="1281" max="1281" width="47.2" customWidth="1"/>
    <col min="1282" max="1282" width="9.5" customWidth="1"/>
    <col min="1283" max="1534" width="9.1"/>
    <col min="1535" max="1535" width="9.6" customWidth="1"/>
    <col min="1536" max="1536" width="10.7" customWidth="1"/>
    <col min="1537" max="1537" width="47.2" customWidth="1"/>
    <col min="1538" max="1538" width="9.5" customWidth="1"/>
    <col min="1539" max="1790" width="9.1"/>
    <col min="1791" max="1791" width="9.6" customWidth="1"/>
    <col min="1792" max="1792" width="10.7" customWidth="1"/>
    <col min="1793" max="1793" width="47.2" customWidth="1"/>
    <col min="1794" max="1794" width="9.5" customWidth="1"/>
    <col min="2047" max="2047" width="9.6" customWidth="1"/>
    <col min="2048" max="2048" width="10.7" customWidth="1"/>
    <col min="2049" max="2049" width="47.2" customWidth="1"/>
    <col min="2050" max="2050" width="9.5" customWidth="1"/>
    <col min="2051" max="2302" width="9.1"/>
    <col min="2303" max="2303" width="9.6" customWidth="1"/>
    <col min="2304" max="2304" width="10.7" customWidth="1"/>
    <col min="2305" max="2305" width="47.2" customWidth="1"/>
    <col min="2306" max="2306" width="9.5" customWidth="1"/>
    <col min="2307" max="2558" width="9.1"/>
    <col min="2559" max="2559" width="9.6" customWidth="1"/>
    <col min="2560" max="2560" width="10.7" customWidth="1"/>
    <col min="2561" max="2561" width="47.2" customWidth="1"/>
    <col min="2562" max="2562" width="9.5" customWidth="1"/>
    <col min="2563" max="2814" width="9.1"/>
    <col min="2815" max="2815" width="9.6" customWidth="1"/>
    <col min="2816" max="2816" width="10.7" customWidth="1"/>
    <col min="2817" max="2817" width="47.2" customWidth="1"/>
    <col min="2818" max="2818" width="9.5" customWidth="1"/>
    <col min="3071" max="3071" width="9.6" customWidth="1"/>
    <col min="3072" max="3072" width="10.7" customWidth="1"/>
    <col min="3073" max="3073" width="47.2" customWidth="1"/>
    <col min="3074" max="3074" width="9.5" customWidth="1"/>
    <col min="3075" max="3326" width="9.1"/>
    <col min="3327" max="3327" width="9.6" customWidth="1"/>
    <col min="3328" max="3328" width="10.7" customWidth="1"/>
    <col min="3329" max="3329" width="47.2" customWidth="1"/>
    <col min="3330" max="3330" width="9.5" customWidth="1"/>
    <col min="3331" max="3582" width="9.1"/>
    <col min="3583" max="3583" width="9.6" customWidth="1"/>
    <col min="3584" max="3584" width="10.7" customWidth="1"/>
    <col min="3585" max="3585" width="47.2" customWidth="1"/>
    <col min="3586" max="3586" width="9.5" customWidth="1"/>
    <col min="3587" max="3838" width="9.1"/>
    <col min="3839" max="3839" width="9.6" customWidth="1"/>
    <col min="3840" max="3840" width="10.7" customWidth="1"/>
    <col min="3841" max="3841" width="47.2" customWidth="1"/>
    <col min="3842" max="3842" width="9.5" customWidth="1"/>
    <col min="4095" max="4095" width="9.6" customWidth="1"/>
    <col min="4096" max="4096" width="10.7" customWidth="1"/>
    <col min="4097" max="4097" width="47.2" customWidth="1"/>
    <col min="4098" max="4098" width="9.5" customWidth="1"/>
    <col min="4099" max="4350" width="9.1"/>
    <col min="4351" max="4351" width="9.6" customWidth="1"/>
    <col min="4352" max="4352" width="10.7" customWidth="1"/>
    <col min="4353" max="4353" width="47.2" customWidth="1"/>
    <col min="4354" max="4354" width="9.5" customWidth="1"/>
    <col min="4355" max="4606" width="9.1"/>
    <col min="4607" max="4607" width="9.6" customWidth="1"/>
    <col min="4608" max="4608" width="10.7" customWidth="1"/>
    <col min="4609" max="4609" width="47.2" customWidth="1"/>
    <col min="4610" max="4610" width="9.5" customWidth="1"/>
    <col min="4611" max="4862" width="9.1"/>
    <col min="4863" max="4863" width="9.6" customWidth="1"/>
    <col min="4864" max="4864" width="10.7" customWidth="1"/>
    <col min="4865" max="4865" width="47.2" customWidth="1"/>
    <col min="4866" max="4866" width="9.5" customWidth="1"/>
    <col min="5119" max="5119" width="9.6" customWidth="1"/>
    <col min="5120" max="5120" width="10.7" customWidth="1"/>
    <col min="5121" max="5121" width="47.2" customWidth="1"/>
    <col min="5122" max="5122" width="9.5" customWidth="1"/>
    <col min="5123" max="5374" width="9.1"/>
    <col min="5375" max="5375" width="9.6" customWidth="1"/>
    <col min="5376" max="5376" width="10.7" customWidth="1"/>
    <col min="5377" max="5377" width="47.2" customWidth="1"/>
    <col min="5378" max="5378" width="9.5" customWidth="1"/>
    <col min="5379" max="5630" width="9.1"/>
    <col min="5631" max="5631" width="9.6" customWidth="1"/>
    <col min="5632" max="5632" width="10.7" customWidth="1"/>
    <col min="5633" max="5633" width="47.2" customWidth="1"/>
    <col min="5634" max="5634" width="9.5" customWidth="1"/>
    <col min="5635" max="5886" width="9.1"/>
    <col min="5887" max="5887" width="9.6" customWidth="1"/>
    <col min="5888" max="5888" width="10.7" customWidth="1"/>
    <col min="5889" max="5889" width="47.2" customWidth="1"/>
    <col min="5890" max="5890" width="9.5" customWidth="1"/>
    <col min="6143" max="6143" width="9.6" customWidth="1"/>
    <col min="6144" max="6144" width="10.7" customWidth="1"/>
    <col min="6145" max="6145" width="47.2" customWidth="1"/>
    <col min="6146" max="6146" width="9.5" customWidth="1"/>
    <col min="6147" max="6398" width="9.1"/>
    <col min="6399" max="6399" width="9.6" customWidth="1"/>
    <col min="6400" max="6400" width="10.7" customWidth="1"/>
    <col min="6401" max="6401" width="47.2" customWidth="1"/>
    <col min="6402" max="6402" width="9.5" customWidth="1"/>
    <col min="6403" max="6654" width="9.1"/>
    <col min="6655" max="6655" width="9.6" customWidth="1"/>
    <col min="6656" max="6656" width="10.7" customWidth="1"/>
    <col min="6657" max="6657" width="47.2" customWidth="1"/>
    <col min="6658" max="6658" width="9.5" customWidth="1"/>
    <col min="6659" max="6910" width="9.1"/>
    <col min="6911" max="6911" width="9.6" customWidth="1"/>
    <col min="6912" max="6912" width="10.7" customWidth="1"/>
    <col min="6913" max="6913" width="47.2" customWidth="1"/>
    <col min="6914" max="6914" width="9.5" customWidth="1"/>
    <col min="7167" max="7167" width="9.6" customWidth="1"/>
    <col min="7168" max="7168" width="10.7" customWidth="1"/>
    <col min="7169" max="7169" width="47.2" customWidth="1"/>
    <col min="7170" max="7170" width="9.5" customWidth="1"/>
    <col min="7171" max="7422" width="9.1"/>
    <col min="7423" max="7423" width="9.6" customWidth="1"/>
    <col min="7424" max="7424" width="10.7" customWidth="1"/>
    <col min="7425" max="7425" width="47.2" customWidth="1"/>
    <col min="7426" max="7426" width="9.5" customWidth="1"/>
    <col min="7427" max="7678" width="9.1"/>
    <col min="7679" max="7679" width="9.6" customWidth="1"/>
    <col min="7680" max="7680" width="10.7" customWidth="1"/>
    <col min="7681" max="7681" width="47.2" customWidth="1"/>
    <col min="7682" max="7682" width="9.5" customWidth="1"/>
    <col min="7683" max="7934" width="9.1"/>
    <col min="7935" max="7935" width="9.6" customWidth="1"/>
    <col min="7936" max="7936" width="10.7" customWidth="1"/>
    <col min="7937" max="7937" width="47.2" customWidth="1"/>
    <col min="7938" max="7938" width="9.5" customWidth="1"/>
    <col min="8191" max="8191" width="9.6" customWidth="1"/>
    <col min="8192" max="8192" width="10.7" customWidth="1"/>
    <col min="8193" max="8193" width="47.2" customWidth="1"/>
    <col min="8194" max="8194" width="9.5" customWidth="1"/>
    <col min="8195" max="8446" width="9.1"/>
    <col min="8447" max="8447" width="9.6" customWidth="1"/>
    <col min="8448" max="8448" width="10.7" customWidth="1"/>
    <col min="8449" max="8449" width="47.2" customWidth="1"/>
    <col min="8450" max="8450" width="9.5" customWidth="1"/>
    <col min="8451" max="8702" width="9.1"/>
    <col min="8703" max="8703" width="9.6" customWidth="1"/>
    <col min="8704" max="8704" width="10.7" customWidth="1"/>
    <col min="8705" max="8705" width="47.2" customWidth="1"/>
    <col min="8706" max="8706" width="9.5" customWidth="1"/>
    <col min="8707" max="8958" width="9.1"/>
    <col min="8959" max="8959" width="9.6" customWidth="1"/>
    <col min="8960" max="8960" width="10.7" customWidth="1"/>
    <col min="8961" max="8961" width="47.2" customWidth="1"/>
    <col min="8962" max="8962" width="9.5" customWidth="1"/>
    <col min="9215" max="9215" width="9.6" customWidth="1"/>
    <col min="9216" max="9216" width="10.7" customWidth="1"/>
    <col min="9217" max="9217" width="47.2" customWidth="1"/>
    <col min="9218" max="9218" width="9.5" customWidth="1"/>
    <col min="9219" max="9470" width="9.1"/>
    <col min="9471" max="9471" width="9.6" customWidth="1"/>
    <col min="9472" max="9472" width="10.7" customWidth="1"/>
    <col min="9473" max="9473" width="47.2" customWidth="1"/>
    <col min="9474" max="9474" width="9.5" customWidth="1"/>
    <col min="9475" max="9726" width="9.1"/>
    <col min="9727" max="9727" width="9.6" customWidth="1"/>
    <col min="9728" max="9728" width="10.7" customWidth="1"/>
    <col min="9729" max="9729" width="47.2" customWidth="1"/>
    <col min="9730" max="9730" width="9.5" customWidth="1"/>
    <col min="9731" max="9982" width="9.1"/>
    <col min="9983" max="9983" width="9.6" customWidth="1"/>
    <col min="9984" max="9984" width="10.7" customWidth="1"/>
    <col min="9985" max="9985" width="47.2" customWidth="1"/>
    <col min="9986" max="9986" width="9.5" customWidth="1"/>
    <col min="10239" max="10239" width="9.6" customWidth="1"/>
    <col min="10240" max="10240" width="10.7" customWidth="1"/>
    <col min="10241" max="10241" width="47.2" customWidth="1"/>
    <col min="10242" max="10242" width="9.5" customWidth="1"/>
    <col min="10243" max="10494" width="9.1"/>
    <col min="10495" max="10495" width="9.6" customWidth="1"/>
    <col min="10496" max="10496" width="10.7" customWidth="1"/>
    <col min="10497" max="10497" width="47.2" customWidth="1"/>
    <col min="10498" max="10498" width="9.5" customWidth="1"/>
    <col min="10499" max="10750" width="9.1"/>
    <col min="10751" max="10751" width="9.6" customWidth="1"/>
    <col min="10752" max="10752" width="10.7" customWidth="1"/>
    <col min="10753" max="10753" width="47.2" customWidth="1"/>
    <col min="10754" max="10754" width="9.5" customWidth="1"/>
    <col min="10755" max="11006" width="9.1"/>
    <col min="11007" max="11007" width="9.6" customWidth="1"/>
    <col min="11008" max="11008" width="10.7" customWidth="1"/>
    <col min="11009" max="11009" width="47.2" customWidth="1"/>
    <col min="11010" max="11010" width="9.5" customWidth="1"/>
    <col min="11263" max="11263" width="9.6" customWidth="1"/>
    <col min="11264" max="11264" width="10.7" customWidth="1"/>
    <col min="11265" max="11265" width="47.2" customWidth="1"/>
    <col min="11266" max="11266" width="9.5" customWidth="1"/>
    <col min="11267" max="11518" width="9.1"/>
    <col min="11519" max="11519" width="9.6" customWidth="1"/>
    <col min="11520" max="11520" width="10.7" customWidth="1"/>
    <col min="11521" max="11521" width="47.2" customWidth="1"/>
    <col min="11522" max="11522" width="9.5" customWidth="1"/>
    <col min="11523" max="11774" width="9.1"/>
    <col min="11775" max="11775" width="9.6" customWidth="1"/>
    <col min="11776" max="11776" width="10.7" customWidth="1"/>
    <col min="11777" max="11777" width="47.2" customWidth="1"/>
    <col min="11778" max="11778" width="9.5" customWidth="1"/>
    <col min="11779" max="12030" width="9.1"/>
    <col min="12031" max="12031" width="9.6" customWidth="1"/>
    <col min="12032" max="12032" width="10.7" customWidth="1"/>
    <col min="12033" max="12033" width="47.2" customWidth="1"/>
    <col min="12034" max="12034" width="9.5" customWidth="1"/>
    <col min="12287" max="12287" width="9.6" customWidth="1"/>
    <col min="12288" max="12288" width="10.7" customWidth="1"/>
    <col min="12289" max="12289" width="47.2" customWidth="1"/>
    <col min="12290" max="12290" width="9.5" customWidth="1"/>
    <col min="12291" max="12542" width="9.1"/>
    <col min="12543" max="12543" width="9.6" customWidth="1"/>
    <col min="12544" max="12544" width="10.7" customWidth="1"/>
    <col min="12545" max="12545" width="47.2" customWidth="1"/>
    <col min="12546" max="12546" width="9.5" customWidth="1"/>
    <col min="12547" max="12798" width="9.1"/>
    <col min="12799" max="12799" width="9.6" customWidth="1"/>
    <col min="12800" max="12800" width="10.7" customWidth="1"/>
    <col min="12801" max="12801" width="47.2" customWidth="1"/>
    <col min="12802" max="12802" width="9.5" customWidth="1"/>
    <col min="12803" max="13054" width="9.1"/>
    <col min="13055" max="13055" width="9.6" customWidth="1"/>
    <col min="13056" max="13056" width="10.7" customWidth="1"/>
    <col min="13057" max="13057" width="47.2" customWidth="1"/>
    <col min="13058" max="13058" width="9.5" customWidth="1"/>
    <col min="13311" max="13311" width="9.6" customWidth="1"/>
    <col min="13312" max="13312" width="10.7" customWidth="1"/>
    <col min="13313" max="13313" width="47.2" customWidth="1"/>
    <col min="13314" max="13314" width="9.5" customWidth="1"/>
    <col min="13315" max="13566" width="9.1"/>
    <col min="13567" max="13567" width="9.6" customWidth="1"/>
    <col min="13568" max="13568" width="10.7" customWidth="1"/>
    <col min="13569" max="13569" width="47.2" customWidth="1"/>
    <col min="13570" max="13570" width="9.5" customWidth="1"/>
    <col min="13571" max="13822" width="9.1"/>
    <col min="13823" max="13823" width="9.6" customWidth="1"/>
    <col min="13824" max="13824" width="10.7" customWidth="1"/>
    <col min="13825" max="13825" width="47.2" customWidth="1"/>
    <col min="13826" max="13826" width="9.5" customWidth="1"/>
    <col min="13827" max="14078" width="9.1"/>
    <col min="14079" max="14079" width="9.6" customWidth="1"/>
    <col min="14080" max="14080" width="10.7" customWidth="1"/>
    <col min="14081" max="14081" width="47.2" customWidth="1"/>
    <col min="14082" max="14082" width="9.5" customWidth="1"/>
    <col min="14335" max="14335" width="9.6" customWidth="1"/>
    <col min="14336" max="14336" width="10.7" customWidth="1"/>
    <col min="14337" max="14337" width="47.2" customWidth="1"/>
    <col min="14338" max="14338" width="9.5" customWidth="1"/>
    <col min="14339" max="14590" width="9.1"/>
    <col min="14591" max="14591" width="9.6" customWidth="1"/>
    <col min="14592" max="14592" width="10.7" customWidth="1"/>
    <col min="14593" max="14593" width="47.2" customWidth="1"/>
    <col min="14594" max="14594" width="9.5" customWidth="1"/>
    <col min="14595" max="14846" width="9.1"/>
    <col min="14847" max="14847" width="9.6" customWidth="1"/>
    <col min="14848" max="14848" width="10.7" customWidth="1"/>
    <col min="14849" max="14849" width="47.2" customWidth="1"/>
    <col min="14850" max="14850" width="9.5" customWidth="1"/>
    <col min="14851" max="15102" width="9.1"/>
    <col min="15103" max="15103" width="9.6" customWidth="1"/>
    <col min="15104" max="15104" width="10.7" customWidth="1"/>
    <col min="15105" max="15105" width="47.2" customWidth="1"/>
    <col min="15106" max="15106" width="9.5" customWidth="1"/>
    <col min="15359" max="15359" width="9.6" customWidth="1"/>
    <col min="15360" max="15360" width="10.7" customWidth="1"/>
    <col min="15361" max="15361" width="47.2" customWidth="1"/>
    <col min="15362" max="15362" width="9.5" customWidth="1"/>
    <col min="15363" max="15614" width="9.1"/>
    <col min="15615" max="15615" width="9.6" customWidth="1"/>
    <col min="15616" max="15616" width="10.7" customWidth="1"/>
    <col min="15617" max="15617" width="47.2" customWidth="1"/>
    <col min="15618" max="15618" width="9.5" customWidth="1"/>
    <col min="15619" max="15870" width="9.1"/>
    <col min="15871" max="15871" width="9.6" customWidth="1"/>
    <col min="15872" max="15872" width="10.7" customWidth="1"/>
    <col min="15873" max="15873" width="47.2" customWidth="1"/>
    <col min="15874" max="15874" width="9.5" customWidth="1"/>
    <col min="15875" max="16126" width="9.1"/>
    <col min="16127" max="16127" width="9.6" customWidth="1"/>
    <col min="16128" max="16128" width="10.7" customWidth="1"/>
    <col min="16129" max="16129" width="47.2" customWidth="1"/>
    <col min="16130" max="16130" width="9.5" customWidth="1"/>
  </cols>
  <sheetData>
    <row r="1" ht="33.75" customHeight="1" spans="1:2">
      <c r="A1" s="59" t="s">
        <v>0</v>
      </c>
      <c r="B1" s="59"/>
    </row>
    <row r="2" ht="16.95" customHeight="1" spans="1:2">
      <c r="A2" s="60"/>
      <c r="B2" s="60"/>
    </row>
    <row r="3" ht="16.35" customHeight="1" spans="1:2">
      <c r="A3" s="61" t="s">
        <v>1</v>
      </c>
      <c r="B3" s="61" t="s">
        <v>2</v>
      </c>
    </row>
    <row r="4" ht="1.35" customHeight="1" spans="1:2">
      <c r="A4" s="61"/>
      <c r="B4" s="62"/>
    </row>
    <row r="5" ht="16.35" customHeight="1" spans="1:2">
      <c r="A5" s="61" t="s">
        <v>3</v>
      </c>
      <c r="B5" s="62" t="s">
        <v>4</v>
      </c>
    </row>
    <row r="6" ht="16.35" customHeight="1" spans="1:2">
      <c r="A6" s="61" t="s">
        <v>5</v>
      </c>
      <c r="B6" s="62" t="s">
        <v>6</v>
      </c>
    </row>
    <row r="7" ht="16.35" customHeight="1" spans="1:2">
      <c r="A7" s="61" t="s">
        <v>7</v>
      </c>
      <c r="B7" s="62" t="s">
        <v>8</v>
      </c>
    </row>
    <row r="8" ht="16.35" customHeight="1" spans="1:2">
      <c r="A8" s="61" t="s">
        <v>9</v>
      </c>
      <c r="B8" s="62" t="s">
        <v>10</v>
      </c>
    </row>
    <row r="9" ht="16.35" customHeight="1" spans="1:2">
      <c r="A9" s="61" t="s">
        <v>11</v>
      </c>
      <c r="B9" s="62" t="s">
        <v>12</v>
      </c>
    </row>
    <row r="10" ht="16.35" customHeight="1" spans="1:2">
      <c r="A10" s="61" t="s">
        <v>13</v>
      </c>
      <c r="B10" s="62" t="s">
        <v>14</v>
      </c>
    </row>
    <row r="11" ht="1.35" customHeight="1" spans="1:2">
      <c r="A11" s="61"/>
      <c r="B11" s="62"/>
    </row>
    <row r="12" ht="16.95" customHeight="1" spans="1:2">
      <c r="A12" s="61" t="s">
        <v>15</v>
      </c>
      <c r="B12" s="62" t="s">
        <v>16</v>
      </c>
    </row>
    <row r="13" ht="16.95" customHeight="1" spans="1:2">
      <c r="A13" s="61" t="s">
        <v>17</v>
      </c>
      <c r="B13" s="62" t="s">
        <v>18</v>
      </c>
    </row>
    <row r="14" ht="16.95" customHeight="1" spans="1:2">
      <c r="A14" s="61" t="s">
        <v>19</v>
      </c>
      <c r="B14" s="62" t="s">
        <v>20</v>
      </c>
    </row>
    <row r="15" ht="16.65" customHeight="1" spans="1:2">
      <c r="A15" s="61" t="s">
        <v>21</v>
      </c>
      <c r="B15" s="62" t="s">
        <v>22</v>
      </c>
    </row>
    <row r="16" ht="1.35" customHeight="1" spans="1:2">
      <c r="A16" s="61"/>
      <c r="B16" s="62"/>
    </row>
    <row r="17" ht="16.65" customHeight="1" spans="1:2">
      <c r="A17" s="61" t="s">
        <v>23</v>
      </c>
      <c r="B17" s="62" t="s">
        <v>24</v>
      </c>
    </row>
    <row r="18" ht="16.65" customHeight="1" spans="1:2">
      <c r="A18" s="61" t="s">
        <v>25</v>
      </c>
      <c r="B18" s="62" t="s">
        <v>26</v>
      </c>
    </row>
    <row r="19" ht="16.65" customHeight="1" spans="1:2">
      <c r="A19" s="61" t="s">
        <v>27</v>
      </c>
      <c r="B19" s="62" t="s">
        <v>28</v>
      </c>
    </row>
    <row r="20" ht="16.65" customHeight="1" spans="1:2">
      <c r="A20" s="61" t="s">
        <v>29</v>
      </c>
      <c r="B20" s="62" t="s">
        <v>30</v>
      </c>
    </row>
    <row r="21" ht="1.35" customHeight="1" spans="1:2">
      <c r="A21" s="61"/>
      <c r="B21" s="62"/>
    </row>
    <row r="22" ht="16.65" customHeight="1" spans="1:2">
      <c r="A22" s="61" t="s">
        <v>31</v>
      </c>
      <c r="B22" s="62" t="s">
        <v>32</v>
      </c>
    </row>
    <row r="23" ht="16.65" customHeight="1" spans="1:2">
      <c r="A23" s="61" t="s">
        <v>33</v>
      </c>
      <c r="B23" s="62" t="s">
        <v>34</v>
      </c>
    </row>
    <row r="24" ht="16.65" customHeight="1" spans="1:2">
      <c r="A24" s="61" t="s">
        <v>35</v>
      </c>
      <c r="B24" s="62" t="s">
        <v>36</v>
      </c>
    </row>
    <row r="25" ht="16.65" customHeight="1" spans="1:2">
      <c r="A25" s="61" t="s">
        <v>37</v>
      </c>
      <c r="B25" s="62" t="s">
        <v>38</v>
      </c>
    </row>
    <row r="26" ht="17.1" customHeight="1"/>
    <row r="27" ht="17.1" customHeight="1"/>
    <row r="28" ht="12.75" customHeight="1"/>
    <row r="29" ht="12.75" customHeight="1"/>
    <row r="30" ht="16.95" customHeight="1"/>
  </sheetData>
  <mergeCells count="1">
    <mergeCell ref="A1:B1"/>
  </mergeCells>
  <printOptions horizontalCentered="1" verticalCentered="1"/>
  <pageMargins left="0.590277777777778" right="0.590277777777778" top="0.786805555555556" bottom="0.786805555555556" header="0" footer="0"/>
  <pageSetup paperSize="9" scale="120" orientation="portrait" blackAndWhite="1" horizont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339"/>
  <sheetViews>
    <sheetView showGridLines="0" showZeros="0" workbookViewId="0">
      <selection activeCell="A1" sqref="A1:B1"/>
    </sheetView>
  </sheetViews>
  <sheetFormatPr defaultColWidth="9" defaultRowHeight="14.25" outlineLevelCol="1"/>
  <cols>
    <col min="1" max="1" width="54.7" customWidth="1"/>
    <col min="2" max="2" width="23.4" customWidth="1"/>
    <col min="3" max="256" width="9.1"/>
    <col min="257" max="257" width="54.7" customWidth="1"/>
    <col min="258" max="258" width="23.4" customWidth="1"/>
    <col min="259" max="512" width="9.1"/>
    <col min="513" max="513" width="54.7" customWidth="1"/>
    <col min="514" max="514" width="23.4" customWidth="1"/>
    <col min="515" max="768" width="9.1"/>
    <col min="769" max="769" width="54.7" customWidth="1"/>
    <col min="770" max="770" width="23.4" customWidth="1"/>
    <col min="1025" max="1025" width="54.7" customWidth="1"/>
    <col min="1026" max="1026" width="23.4" customWidth="1"/>
    <col min="1027" max="1280" width="9.1"/>
    <col min="1281" max="1281" width="54.7" customWidth="1"/>
    <col min="1282" max="1282" width="23.4" customWidth="1"/>
    <col min="1283" max="1536" width="9.1"/>
    <col min="1537" max="1537" width="54.7" customWidth="1"/>
    <col min="1538" max="1538" width="23.4" customWidth="1"/>
    <col min="1539" max="1792" width="9.1"/>
    <col min="1793" max="1793" width="54.7" customWidth="1"/>
    <col min="1794" max="1794" width="23.4" customWidth="1"/>
    <col min="2049" max="2049" width="54.7" customWidth="1"/>
    <col min="2050" max="2050" width="23.4" customWidth="1"/>
    <col min="2051" max="2304" width="9.1"/>
    <col min="2305" max="2305" width="54.7" customWidth="1"/>
    <col min="2306" max="2306" width="23.4" customWidth="1"/>
    <col min="2307" max="2560" width="9.1"/>
    <col min="2561" max="2561" width="54.7" customWidth="1"/>
    <col min="2562" max="2562" width="23.4" customWidth="1"/>
    <col min="2563" max="2816" width="9.1"/>
    <col min="2817" max="2817" width="54.7" customWidth="1"/>
    <col min="2818" max="2818" width="23.4" customWidth="1"/>
    <col min="3073" max="3073" width="54.7" customWidth="1"/>
    <col min="3074" max="3074" width="23.4" customWidth="1"/>
    <col min="3075" max="3328" width="9.1"/>
    <col min="3329" max="3329" width="54.7" customWidth="1"/>
    <col min="3330" max="3330" width="23.4" customWidth="1"/>
    <col min="3331" max="3584" width="9.1"/>
    <col min="3585" max="3585" width="54.7" customWidth="1"/>
    <col min="3586" max="3586" width="23.4" customWidth="1"/>
    <col min="3587" max="3840" width="9.1"/>
    <col min="3841" max="3841" width="54.7" customWidth="1"/>
    <col min="3842" max="3842" width="23.4" customWidth="1"/>
    <col min="4097" max="4097" width="54.7" customWidth="1"/>
    <col min="4098" max="4098" width="23.4" customWidth="1"/>
    <col min="4099" max="4352" width="9.1"/>
    <col min="4353" max="4353" width="54.7" customWidth="1"/>
    <col min="4354" max="4354" width="23.4" customWidth="1"/>
    <col min="4355" max="4608" width="9.1"/>
    <col min="4609" max="4609" width="54.7" customWidth="1"/>
    <col min="4610" max="4610" width="23.4" customWidth="1"/>
    <col min="4611" max="4864" width="9.1"/>
    <col min="4865" max="4865" width="54.7" customWidth="1"/>
    <col min="4866" max="4866" width="23.4" customWidth="1"/>
    <col min="5121" max="5121" width="54.7" customWidth="1"/>
    <col min="5122" max="5122" width="23.4" customWidth="1"/>
    <col min="5123" max="5376" width="9.1"/>
    <col min="5377" max="5377" width="54.7" customWidth="1"/>
    <col min="5378" max="5378" width="23.4" customWidth="1"/>
    <col min="5379" max="5632" width="9.1"/>
    <col min="5633" max="5633" width="54.7" customWidth="1"/>
    <col min="5634" max="5634" width="23.4" customWidth="1"/>
    <col min="5635" max="5888" width="9.1"/>
    <col min="5889" max="5889" width="54.7" customWidth="1"/>
    <col min="5890" max="5890" width="23.4" customWidth="1"/>
    <col min="6145" max="6145" width="54.7" customWidth="1"/>
    <col min="6146" max="6146" width="23.4" customWidth="1"/>
    <col min="6147" max="6400" width="9.1"/>
    <col min="6401" max="6401" width="54.7" customWidth="1"/>
    <col min="6402" max="6402" width="23.4" customWidth="1"/>
    <col min="6403" max="6656" width="9.1"/>
    <col min="6657" max="6657" width="54.7" customWidth="1"/>
    <col min="6658" max="6658" width="23.4" customWidth="1"/>
    <col min="6659" max="6912" width="9.1"/>
    <col min="6913" max="6913" width="54.7" customWidth="1"/>
    <col min="6914" max="6914" width="23.4" customWidth="1"/>
    <col min="7169" max="7169" width="54.7" customWidth="1"/>
    <col min="7170" max="7170" width="23.4" customWidth="1"/>
    <col min="7171" max="7424" width="9.1"/>
    <col min="7425" max="7425" width="54.7" customWidth="1"/>
    <col min="7426" max="7426" width="23.4" customWidth="1"/>
    <col min="7427" max="7680" width="9.1"/>
    <col min="7681" max="7681" width="54.7" customWidth="1"/>
    <col min="7682" max="7682" width="23.4" customWidth="1"/>
    <col min="7683" max="7936" width="9.1"/>
    <col min="7937" max="7937" width="54.7" customWidth="1"/>
    <col min="7938" max="7938" width="23.4" customWidth="1"/>
    <col min="8193" max="8193" width="54.7" customWidth="1"/>
    <col min="8194" max="8194" width="23.4" customWidth="1"/>
    <col min="8195" max="8448" width="9.1"/>
    <col min="8449" max="8449" width="54.7" customWidth="1"/>
    <col min="8450" max="8450" width="23.4" customWidth="1"/>
    <col min="8451" max="8704" width="9.1"/>
    <col min="8705" max="8705" width="54.7" customWidth="1"/>
    <col min="8706" max="8706" width="23.4" customWidth="1"/>
    <col min="8707" max="8960" width="9.1"/>
    <col min="8961" max="8961" width="54.7" customWidth="1"/>
    <col min="8962" max="8962" width="23.4" customWidth="1"/>
    <col min="9217" max="9217" width="54.7" customWidth="1"/>
    <col min="9218" max="9218" width="23.4" customWidth="1"/>
    <col min="9219" max="9472" width="9.1"/>
    <col min="9473" max="9473" width="54.7" customWidth="1"/>
    <col min="9474" max="9474" width="23.4" customWidth="1"/>
    <col min="9475" max="9728" width="9.1"/>
    <col min="9729" max="9729" width="54.7" customWidth="1"/>
    <col min="9730" max="9730" width="23.4" customWidth="1"/>
    <col min="9731" max="9984" width="9.1"/>
    <col min="9985" max="9985" width="54.7" customWidth="1"/>
    <col min="9986" max="9986" width="23.4" customWidth="1"/>
    <col min="10241" max="10241" width="54.7" customWidth="1"/>
    <col min="10242" max="10242" width="23.4" customWidth="1"/>
    <col min="10243" max="10496" width="9.1"/>
    <col min="10497" max="10497" width="54.7" customWidth="1"/>
    <col min="10498" max="10498" width="23.4" customWidth="1"/>
    <col min="10499" max="10752" width="9.1"/>
    <col min="10753" max="10753" width="54.7" customWidth="1"/>
    <col min="10754" max="10754" width="23.4" customWidth="1"/>
    <col min="10755" max="11008" width="9.1"/>
    <col min="11009" max="11009" width="54.7" customWidth="1"/>
    <col min="11010" max="11010" width="23.4" customWidth="1"/>
    <col min="11265" max="11265" width="54.7" customWidth="1"/>
    <col min="11266" max="11266" width="23.4" customWidth="1"/>
    <col min="11267" max="11520" width="9.1"/>
    <col min="11521" max="11521" width="54.7" customWidth="1"/>
    <col min="11522" max="11522" width="23.4" customWidth="1"/>
    <col min="11523" max="11776" width="9.1"/>
    <col min="11777" max="11777" width="54.7" customWidth="1"/>
    <col min="11778" max="11778" width="23.4" customWidth="1"/>
    <col min="11779" max="12032" width="9.1"/>
    <col min="12033" max="12033" width="54.7" customWidth="1"/>
    <col min="12034" max="12034" width="23.4" customWidth="1"/>
    <col min="12289" max="12289" width="54.7" customWidth="1"/>
    <col min="12290" max="12290" width="23.4" customWidth="1"/>
    <col min="12291" max="12544" width="9.1"/>
    <col min="12545" max="12545" width="54.7" customWidth="1"/>
    <col min="12546" max="12546" width="23.4" customWidth="1"/>
    <col min="12547" max="12800" width="9.1"/>
    <col min="12801" max="12801" width="54.7" customWidth="1"/>
    <col min="12802" max="12802" width="23.4" customWidth="1"/>
    <col min="12803" max="13056" width="9.1"/>
    <col min="13057" max="13057" width="54.7" customWidth="1"/>
    <col min="13058" max="13058" width="23.4" customWidth="1"/>
    <col min="13313" max="13313" width="54.7" customWidth="1"/>
    <col min="13314" max="13314" width="23.4" customWidth="1"/>
    <col min="13315" max="13568" width="9.1"/>
    <col min="13569" max="13569" width="54.7" customWidth="1"/>
    <col min="13570" max="13570" width="23.4" customWidth="1"/>
    <col min="13571" max="13824" width="9.1"/>
    <col min="13825" max="13825" width="54.7" customWidth="1"/>
    <col min="13826" max="13826" width="23.4" customWidth="1"/>
    <col min="13827" max="14080" width="9.1"/>
    <col min="14081" max="14081" width="54.7" customWidth="1"/>
    <col min="14082" max="14082" width="23.4" customWidth="1"/>
    <col min="14337" max="14337" width="54.7" customWidth="1"/>
    <col min="14338" max="14338" width="23.4" customWidth="1"/>
    <col min="14339" max="14592" width="9.1"/>
    <col min="14593" max="14593" width="54.7" customWidth="1"/>
    <col min="14594" max="14594" width="23.4" customWidth="1"/>
    <col min="14595" max="14848" width="9.1"/>
    <col min="14849" max="14849" width="54.7" customWidth="1"/>
    <col min="14850" max="14850" width="23.4" customWidth="1"/>
    <col min="14851" max="15104" width="9.1"/>
    <col min="15105" max="15105" width="54.7" customWidth="1"/>
    <col min="15106" max="15106" width="23.4" customWidth="1"/>
    <col min="15361" max="15361" width="54.7" customWidth="1"/>
    <col min="15362" max="15362" width="23.4" customWidth="1"/>
    <col min="15363" max="15616" width="9.1"/>
    <col min="15617" max="15617" width="54.7" customWidth="1"/>
    <col min="15618" max="15618" width="23.4" customWidth="1"/>
    <col min="15619" max="15872" width="9.1"/>
    <col min="15873" max="15873" width="54.7" customWidth="1"/>
    <col min="15874" max="15874" width="23.4" customWidth="1"/>
    <col min="15875" max="16128" width="9.1"/>
    <col min="16129" max="16129" width="54.7" customWidth="1"/>
    <col min="16130" max="16130" width="23.4" customWidth="1"/>
  </cols>
  <sheetData>
    <row r="1" ht="48.75" customHeight="1" spans="1:2">
      <c r="A1" s="1" t="s">
        <v>2314</v>
      </c>
      <c r="B1" s="1"/>
    </row>
    <row r="2" ht="15.6" customHeight="1" spans="1:2">
      <c r="A2" s="2" t="s">
        <v>19</v>
      </c>
      <c r="B2" s="2"/>
    </row>
    <row r="3" ht="15.6" customHeight="1" spans="1:2">
      <c r="A3" s="2" t="s">
        <v>40</v>
      </c>
      <c r="B3" s="2"/>
    </row>
    <row r="4" ht="17.1" customHeight="1" spans="1:2">
      <c r="A4" s="21" t="s">
        <v>41</v>
      </c>
      <c r="B4" s="21" t="s">
        <v>42</v>
      </c>
    </row>
    <row r="5" ht="17.1" customHeight="1" spans="1:2">
      <c r="A5" s="15" t="s">
        <v>2034</v>
      </c>
      <c r="B5" s="10">
        <f>SUM(B6,B13,B28,B44,B49,B56,B72,B133,B172,B222,B232,B236,B240,B244,B248,B253,B285,B302,B319)</f>
        <v>309679</v>
      </c>
    </row>
    <row r="6" ht="17.1" customHeight="1" spans="1:2">
      <c r="A6" s="34" t="s">
        <v>980</v>
      </c>
      <c r="B6" s="10">
        <f>B7</f>
        <v>0</v>
      </c>
    </row>
    <row r="7" ht="17.1" customHeight="1" spans="1:2">
      <c r="A7" s="34" t="s">
        <v>2035</v>
      </c>
      <c r="B7" s="10">
        <f>SUM(B8:B12)</f>
        <v>0</v>
      </c>
    </row>
    <row r="8" ht="17.1" customHeight="1" spans="1:2">
      <c r="A8" s="35" t="s">
        <v>2036</v>
      </c>
      <c r="B8" s="10"/>
    </row>
    <row r="9" ht="17.1" customHeight="1" spans="1:2">
      <c r="A9" s="35" t="s">
        <v>988</v>
      </c>
      <c r="B9" s="10"/>
    </row>
    <row r="10" ht="17.1" customHeight="1" spans="1:2">
      <c r="A10" s="35" t="s">
        <v>2037</v>
      </c>
      <c r="B10" s="10"/>
    </row>
    <row r="11" ht="17.1" customHeight="1" spans="1:2">
      <c r="A11" s="35" t="s">
        <v>2038</v>
      </c>
      <c r="B11" s="10"/>
    </row>
    <row r="12" ht="17.1" customHeight="1" spans="1:2">
      <c r="A12" s="35" t="s">
        <v>2039</v>
      </c>
      <c r="B12" s="10"/>
    </row>
    <row r="13" ht="17.1" customHeight="1" spans="1:2">
      <c r="A13" s="36" t="s">
        <v>1029</v>
      </c>
      <c r="B13" s="10">
        <f>B14+B21</f>
        <v>0</v>
      </c>
    </row>
    <row r="14" ht="17.1" customHeight="1" spans="1:2">
      <c r="A14" s="36" t="s">
        <v>2040</v>
      </c>
      <c r="B14" s="10">
        <f>SUM(B15:B20)</f>
        <v>0</v>
      </c>
    </row>
    <row r="15" ht="17.1" customHeight="1" spans="1:2">
      <c r="A15" s="12" t="s">
        <v>2041</v>
      </c>
      <c r="B15" s="10"/>
    </row>
    <row r="16" ht="17.1" customHeight="1" spans="1:2">
      <c r="A16" s="12" t="s">
        <v>2042</v>
      </c>
      <c r="B16" s="10"/>
    </row>
    <row r="17" ht="17.1" customHeight="1" spans="1:2">
      <c r="A17" s="12" t="s">
        <v>2043</v>
      </c>
      <c r="B17" s="10"/>
    </row>
    <row r="18" ht="17.1" customHeight="1" spans="1:2">
      <c r="A18" s="12" t="s">
        <v>2044</v>
      </c>
      <c r="B18" s="10"/>
    </row>
    <row r="19" ht="17.1" customHeight="1" spans="1:2">
      <c r="A19" s="12" t="s">
        <v>2045</v>
      </c>
      <c r="B19" s="10"/>
    </row>
    <row r="20" ht="17.1" customHeight="1" spans="1:2">
      <c r="A20" s="12" t="s">
        <v>2046</v>
      </c>
      <c r="B20" s="10"/>
    </row>
    <row r="21" ht="17.1" customHeight="1" spans="1:2">
      <c r="A21" s="36" t="s">
        <v>2035</v>
      </c>
      <c r="B21" s="10">
        <f>SUM(B22:B27)</f>
        <v>0</v>
      </c>
    </row>
    <row r="22" ht="17.1" customHeight="1" spans="1:2">
      <c r="A22" s="12" t="s">
        <v>2047</v>
      </c>
      <c r="B22" s="10"/>
    </row>
    <row r="23" ht="17.1" customHeight="1" spans="1:2">
      <c r="A23" s="12" t="s">
        <v>2048</v>
      </c>
      <c r="B23" s="10"/>
    </row>
    <row r="24" ht="17.1" customHeight="1" spans="1:2">
      <c r="A24" s="12" t="s">
        <v>2049</v>
      </c>
      <c r="B24" s="10"/>
    </row>
    <row r="25" ht="17.1" customHeight="1" spans="1:2">
      <c r="A25" s="12" t="s">
        <v>2050</v>
      </c>
      <c r="B25" s="10"/>
    </row>
    <row r="26" ht="17.1" customHeight="1" spans="1:2">
      <c r="A26" s="12" t="s">
        <v>2051</v>
      </c>
      <c r="B26" s="10"/>
    </row>
    <row r="27" ht="17.1" customHeight="1" spans="1:2">
      <c r="A27" s="12" t="s">
        <v>2052</v>
      </c>
      <c r="B27" s="10"/>
    </row>
    <row r="28" ht="17.1" customHeight="1" spans="1:2">
      <c r="A28" s="36" t="s">
        <v>1078</v>
      </c>
      <c r="B28" s="10">
        <f>SUM(B29,B35,B41)</f>
        <v>0</v>
      </c>
    </row>
    <row r="29" ht="17.1" customHeight="1" spans="1:2">
      <c r="A29" s="36" t="s">
        <v>2053</v>
      </c>
      <c r="B29" s="10">
        <f>SUM(B30:B34)</f>
        <v>0</v>
      </c>
    </row>
    <row r="30" ht="17.1" customHeight="1" spans="1:2">
      <c r="A30" s="12" t="s">
        <v>2054</v>
      </c>
      <c r="B30" s="10"/>
    </row>
    <row r="31" ht="17.1" customHeight="1" spans="1:2">
      <c r="A31" s="12" t="s">
        <v>2055</v>
      </c>
      <c r="B31" s="10"/>
    </row>
    <row r="32" ht="17.1" customHeight="1" spans="1:2">
      <c r="A32" s="12" t="s">
        <v>2056</v>
      </c>
      <c r="B32" s="10"/>
    </row>
    <row r="33" ht="17.1" customHeight="1" spans="1:2">
      <c r="A33" s="12" t="s">
        <v>2057</v>
      </c>
      <c r="B33" s="10"/>
    </row>
    <row r="34" ht="17.1" customHeight="1" spans="1:2">
      <c r="A34" s="12" t="s">
        <v>2058</v>
      </c>
      <c r="B34" s="10"/>
    </row>
    <row r="35" ht="17.1" customHeight="1" spans="1:2">
      <c r="A35" s="36" t="s">
        <v>2059</v>
      </c>
      <c r="B35" s="10">
        <f>SUM(B36:B40)</f>
        <v>0</v>
      </c>
    </row>
    <row r="36" ht="17.1" customHeight="1" spans="1:2">
      <c r="A36" s="12" t="s">
        <v>2060</v>
      </c>
      <c r="B36" s="10"/>
    </row>
    <row r="37" ht="17.1" customHeight="1" spans="1:2">
      <c r="A37" s="12" t="s">
        <v>2061</v>
      </c>
      <c r="B37" s="10"/>
    </row>
    <row r="38" ht="17.1" customHeight="1" spans="1:2">
      <c r="A38" s="12" t="s">
        <v>2062</v>
      </c>
      <c r="B38" s="10"/>
    </row>
    <row r="39" ht="17.1" customHeight="1" spans="1:2">
      <c r="A39" s="12" t="s">
        <v>2063</v>
      </c>
      <c r="B39" s="10"/>
    </row>
    <row r="40" ht="17.1" customHeight="1" spans="1:2">
      <c r="A40" s="12" t="s">
        <v>2064</v>
      </c>
      <c r="B40" s="10"/>
    </row>
    <row r="41" ht="17.1" customHeight="1" spans="1:2">
      <c r="A41" s="36" t="s">
        <v>2065</v>
      </c>
      <c r="B41" s="10">
        <f>SUM(B42:B43)</f>
        <v>0</v>
      </c>
    </row>
    <row r="42" ht="17.1" customHeight="1" spans="1:2">
      <c r="A42" s="12" t="s">
        <v>2066</v>
      </c>
      <c r="B42" s="10"/>
    </row>
    <row r="43" ht="17.1" customHeight="1" spans="1:2">
      <c r="A43" s="12" t="s">
        <v>2067</v>
      </c>
      <c r="B43" s="10"/>
    </row>
    <row r="44" ht="17.1" customHeight="1" spans="1:2">
      <c r="A44" s="34" t="s">
        <v>1120</v>
      </c>
      <c r="B44" s="10">
        <f>B45</f>
        <v>0</v>
      </c>
    </row>
    <row r="45" ht="17.1" customHeight="1" spans="1:2">
      <c r="A45" s="34" t="s">
        <v>2035</v>
      </c>
      <c r="B45" s="10">
        <f>SUM(B46:B48)</f>
        <v>0</v>
      </c>
    </row>
    <row r="46" ht="17.1" customHeight="1" spans="1:2">
      <c r="A46" s="35" t="s">
        <v>2068</v>
      </c>
      <c r="B46" s="10"/>
    </row>
    <row r="47" ht="17.1" customHeight="1" spans="1:2">
      <c r="A47" s="35" t="s">
        <v>2069</v>
      </c>
      <c r="B47" s="10"/>
    </row>
    <row r="48" ht="17.1" customHeight="1" spans="1:2">
      <c r="A48" s="35" t="s">
        <v>2070</v>
      </c>
      <c r="B48" s="10"/>
    </row>
    <row r="49" ht="17.1" customHeight="1" spans="1:2">
      <c r="A49" s="34" t="s">
        <v>1229</v>
      </c>
      <c r="B49" s="10">
        <f>B50</f>
        <v>0</v>
      </c>
    </row>
    <row r="50" ht="17.1" customHeight="1" spans="1:2">
      <c r="A50" s="34" t="s">
        <v>2035</v>
      </c>
      <c r="B50" s="10">
        <f>SUM(B51:B55)</f>
        <v>0</v>
      </c>
    </row>
    <row r="51" ht="17.1" customHeight="1" spans="1:2">
      <c r="A51" s="35" t="s">
        <v>2071</v>
      </c>
      <c r="B51" s="10"/>
    </row>
    <row r="52" ht="17.1" customHeight="1" spans="1:2">
      <c r="A52" s="35" t="s">
        <v>2072</v>
      </c>
      <c r="B52" s="10"/>
    </row>
    <row r="53" ht="17.1" customHeight="1" spans="1:2">
      <c r="A53" s="35" t="s">
        <v>2073</v>
      </c>
      <c r="B53" s="10"/>
    </row>
    <row r="54" ht="17.1" customHeight="1" spans="1:2">
      <c r="A54" s="35" t="s">
        <v>2074</v>
      </c>
      <c r="B54" s="10"/>
    </row>
    <row r="55" ht="17.1" customHeight="1" spans="1:2">
      <c r="A55" s="35" t="s">
        <v>2075</v>
      </c>
      <c r="B55" s="10"/>
    </row>
    <row r="56" ht="17.1" customHeight="1" spans="1:2">
      <c r="A56" s="36" t="s">
        <v>1296</v>
      </c>
      <c r="B56" s="10">
        <f>SUM(B57,B62,B67)</f>
        <v>0</v>
      </c>
    </row>
    <row r="57" ht="17.1" customHeight="1" spans="1:2">
      <c r="A57" s="36" t="s">
        <v>2076</v>
      </c>
      <c r="B57" s="10">
        <f>SUM(B58:B61)</f>
        <v>0</v>
      </c>
    </row>
    <row r="58" ht="17.1" customHeight="1" spans="1:2">
      <c r="A58" s="12" t="s">
        <v>2077</v>
      </c>
      <c r="B58" s="10"/>
    </row>
    <row r="59" ht="17.1" customHeight="1" spans="1:2">
      <c r="A59" s="12" t="s">
        <v>2078</v>
      </c>
      <c r="B59" s="10"/>
    </row>
    <row r="60" ht="17.1" customHeight="1" spans="1:2">
      <c r="A60" s="12" t="s">
        <v>2079</v>
      </c>
      <c r="B60" s="10"/>
    </row>
    <row r="61" ht="17.1" customHeight="1" spans="1:2">
      <c r="A61" s="12" t="s">
        <v>2080</v>
      </c>
      <c r="B61" s="10"/>
    </row>
    <row r="62" ht="17.1" customHeight="1" spans="1:2">
      <c r="A62" s="36" t="s">
        <v>2081</v>
      </c>
      <c r="B62" s="10">
        <f>SUM(B63:B66)</f>
        <v>0</v>
      </c>
    </row>
    <row r="63" ht="17.1" customHeight="1" spans="1:2">
      <c r="A63" s="12" t="s">
        <v>2082</v>
      </c>
      <c r="B63" s="10"/>
    </row>
    <row r="64" ht="17.1" customHeight="1" spans="1:2">
      <c r="A64" s="12" t="s">
        <v>2083</v>
      </c>
      <c r="B64" s="10"/>
    </row>
    <row r="65" ht="17.1" customHeight="1" spans="1:2">
      <c r="A65" s="12" t="s">
        <v>2084</v>
      </c>
      <c r="B65" s="10"/>
    </row>
    <row r="66" ht="17.1" customHeight="1" spans="1:2">
      <c r="A66" s="12" t="s">
        <v>2085</v>
      </c>
      <c r="B66" s="10"/>
    </row>
    <row r="67" ht="17.1" customHeight="1" spans="1:2">
      <c r="A67" s="36" t="s">
        <v>2035</v>
      </c>
      <c r="B67" s="10">
        <f>SUM(B68:B71)</f>
        <v>0</v>
      </c>
    </row>
    <row r="68" ht="17.1" customHeight="1" spans="1:2">
      <c r="A68" s="12" t="s">
        <v>2086</v>
      </c>
      <c r="B68" s="10"/>
    </row>
    <row r="69" ht="17.1" customHeight="1" spans="1:2">
      <c r="A69" s="12" t="s">
        <v>2087</v>
      </c>
      <c r="B69" s="10"/>
    </row>
    <row r="70" ht="17.1" customHeight="1" spans="1:2">
      <c r="A70" s="12" t="s">
        <v>2088</v>
      </c>
      <c r="B70" s="10"/>
    </row>
    <row r="71" ht="17.1" customHeight="1" spans="1:2">
      <c r="A71" s="12" t="s">
        <v>2089</v>
      </c>
      <c r="B71" s="10"/>
    </row>
    <row r="72" ht="17.1" customHeight="1" spans="1:2">
      <c r="A72" s="36" t="s">
        <v>1359</v>
      </c>
      <c r="B72" s="10">
        <f>SUM(B73,B89,B93:B94,B100,B104,B108,B112,B118,B121,B130)</f>
        <v>60168</v>
      </c>
    </row>
    <row r="73" ht="17.1" customHeight="1" spans="1:2">
      <c r="A73" s="36" t="s">
        <v>2090</v>
      </c>
      <c r="B73" s="10">
        <f>SUM(B74:B88)</f>
        <v>55868</v>
      </c>
    </row>
    <row r="74" ht="17.1" customHeight="1" spans="1:2">
      <c r="A74" s="12" t="s">
        <v>2091</v>
      </c>
      <c r="B74" s="10">
        <v>52993</v>
      </c>
    </row>
    <row r="75" ht="17.1" customHeight="1" spans="1:2">
      <c r="A75" s="12" t="s">
        <v>2092</v>
      </c>
      <c r="B75" s="10"/>
    </row>
    <row r="76" ht="17.1" customHeight="1" spans="1:2">
      <c r="A76" s="12" t="s">
        <v>2093</v>
      </c>
      <c r="B76" s="10"/>
    </row>
    <row r="77" ht="17.1" customHeight="1" spans="1:2">
      <c r="A77" s="12" t="s">
        <v>2094</v>
      </c>
      <c r="B77" s="10"/>
    </row>
    <row r="78" ht="17.1" customHeight="1" spans="1:2">
      <c r="A78" s="12" t="s">
        <v>2095</v>
      </c>
      <c r="B78" s="10"/>
    </row>
    <row r="79" ht="17.1" customHeight="1" spans="1:2">
      <c r="A79" s="12" t="s">
        <v>2096</v>
      </c>
      <c r="B79" s="10"/>
    </row>
    <row r="80" ht="17.1" customHeight="1" spans="1:2">
      <c r="A80" s="12" t="s">
        <v>2097</v>
      </c>
      <c r="B80" s="10"/>
    </row>
    <row r="81" ht="17.1" customHeight="1" spans="1:2">
      <c r="A81" s="12" t="s">
        <v>2098</v>
      </c>
      <c r="B81" s="10"/>
    </row>
    <row r="82" ht="17.1" customHeight="1" spans="1:2">
      <c r="A82" s="12" t="s">
        <v>2099</v>
      </c>
      <c r="B82" s="10"/>
    </row>
    <row r="83" ht="17.1" customHeight="1" spans="1:2">
      <c r="A83" s="12" t="s">
        <v>2100</v>
      </c>
      <c r="B83" s="10"/>
    </row>
    <row r="84" ht="17.1" customHeight="1" spans="1:2">
      <c r="A84" s="12" t="s">
        <v>1648</v>
      </c>
      <c r="B84" s="10"/>
    </row>
    <row r="85" ht="17.1" customHeight="1" spans="1:2">
      <c r="A85" s="12" t="s">
        <v>2101</v>
      </c>
      <c r="B85" s="10"/>
    </row>
    <row r="86" ht="17.1" customHeight="1" spans="1:2">
      <c r="A86" s="12" t="s">
        <v>2102</v>
      </c>
      <c r="B86" s="10"/>
    </row>
    <row r="87" ht="17.1" customHeight="1" spans="1:2">
      <c r="A87" s="12" t="s">
        <v>2103</v>
      </c>
      <c r="B87" s="10"/>
    </row>
    <row r="88" ht="17.1" customHeight="1" spans="1:2">
      <c r="A88" s="12" t="s">
        <v>2104</v>
      </c>
      <c r="B88" s="10">
        <v>2875</v>
      </c>
    </row>
    <row r="89" ht="17.1" customHeight="1" spans="1:2">
      <c r="A89" s="36" t="s">
        <v>2105</v>
      </c>
      <c r="B89" s="10">
        <f>SUM(B90:B92)</f>
        <v>0</v>
      </c>
    </row>
    <row r="90" ht="17.1" customHeight="1" spans="1:2">
      <c r="A90" s="12" t="s">
        <v>2091</v>
      </c>
      <c r="B90" s="10"/>
    </row>
    <row r="91" ht="17.1" customHeight="1" spans="1:2">
      <c r="A91" s="12" t="s">
        <v>2092</v>
      </c>
      <c r="B91" s="10"/>
    </row>
    <row r="92" ht="17.1" customHeight="1" spans="1:2">
      <c r="A92" s="12" t="s">
        <v>2106</v>
      </c>
      <c r="B92" s="10"/>
    </row>
    <row r="93" ht="17.1" customHeight="1" spans="1:2">
      <c r="A93" s="36" t="s">
        <v>2107</v>
      </c>
      <c r="B93" s="10"/>
    </row>
    <row r="94" ht="17.1" customHeight="1" spans="1:2">
      <c r="A94" s="36" t="s">
        <v>2108</v>
      </c>
      <c r="B94" s="10">
        <f>SUM(B95:B99)</f>
        <v>0</v>
      </c>
    </row>
    <row r="95" ht="17.1" customHeight="1" spans="1:2">
      <c r="A95" s="12" t="s">
        <v>2109</v>
      </c>
      <c r="B95" s="10"/>
    </row>
    <row r="96" ht="17.1" customHeight="1" spans="1:2">
      <c r="A96" s="12" t="s">
        <v>2110</v>
      </c>
      <c r="B96" s="10"/>
    </row>
    <row r="97" ht="17.1" customHeight="1" spans="1:2">
      <c r="A97" s="12" t="s">
        <v>2111</v>
      </c>
      <c r="B97" s="10"/>
    </row>
    <row r="98" ht="17.1" customHeight="1" spans="1:2">
      <c r="A98" s="12" t="s">
        <v>2112</v>
      </c>
      <c r="B98" s="10"/>
    </row>
    <row r="99" ht="17.1" customHeight="1" spans="1:2">
      <c r="A99" s="12" t="s">
        <v>2113</v>
      </c>
      <c r="B99" s="10"/>
    </row>
    <row r="100" ht="17.1" customHeight="1" spans="1:2">
      <c r="A100" s="36" t="s">
        <v>2114</v>
      </c>
      <c r="B100" s="10">
        <f>SUM(B101:B103)</f>
        <v>0</v>
      </c>
    </row>
    <row r="101" ht="17.1" customHeight="1" spans="1:2">
      <c r="A101" s="12" t="s">
        <v>2115</v>
      </c>
      <c r="B101" s="10"/>
    </row>
    <row r="102" ht="17.1" customHeight="1" spans="1:2">
      <c r="A102" s="12" t="s">
        <v>2116</v>
      </c>
      <c r="B102" s="10"/>
    </row>
    <row r="103" ht="17.1" customHeight="1" spans="1:2">
      <c r="A103" s="12" t="s">
        <v>2117</v>
      </c>
      <c r="B103" s="10"/>
    </row>
    <row r="104" ht="17.1" customHeight="1" spans="1:2">
      <c r="A104" s="36" t="s">
        <v>2118</v>
      </c>
      <c r="B104" s="10">
        <f>SUM(B105:B107)</f>
        <v>0</v>
      </c>
    </row>
    <row r="105" ht="17.1" customHeight="1" spans="1:2">
      <c r="A105" s="12" t="s">
        <v>2119</v>
      </c>
      <c r="B105" s="10"/>
    </row>
    <row r="106" ht="17.1" customHeight="1" spans="1:2">
      <c r="A106" s="12" t="s">
        <v>2120</v>
      </c>
      <c r="B106" s="10"/>
    </row>
    <row r="107" ht="17.1" customHeight="1" spans="1:2">
      <c r="A107" s="12" t="s">
        <v>2121</v>
      </c>
      <c r="B107" s="10"/>
    </row>
    <row r="108" ht="17.1" customHeight="1" spans="1:2">
      <c r="A108" s="36" t="s">
        <v>2122</v>
      </c>
      <c r="B108" s="10">
        <f>SUM(B109:B111)</f>
        <v>0</v>
      </c>
    </row>
    <row r="109" ht="17.1" customHeight="1" spans="1:2">
      <c r="A109" s="12" t="s">
        <v>2119</v>
      </c>
      <c r="B109" s="10"/>
    </row>
    <row r="110" ht="17.1" customHeight="1" spans="1:2">
      <c r="A110" s="12" t="s">
        <v>2120</v>
      </c>
      <c r="B110" s="10"/>
    </row>
    <row r="111" ht="17.1" customHeight="1" spans="1:2">
      <c r="A111" s="12" t="s">
        <v>2123</v>
      </c>
      <c r="B111" s="10"/>
    </row>
    <row r="112" ht="17.1" customHeight="1" spans="1:2">
      <c r="A112" s="36" t="s">
        <v>2124</v>
      </c>
      <c r="B112" s="10">
        <f>SUM(B113:B117)</f>
        <v>0</v>
      </c>
    </row>
    <row r="113" ht="17.1" customHeight="1" spans="1:2">
      <c r="A113" s="12" t="s">
        <v>2125</v>
      </c>
      <c r="B113" s="10"/>
    </row>
    <row r="114" ht="17.1" customHeight="1" spans="1:2">
      <c r="A114" s="12" t="s">
        <v>2126</v>
      </c>
      <c r="B114" s="10"/>
    </row>
    <row r="115" ht="17.1" customHeight="1" spans="1:2">
      <c r="A115" s="12" t="s">
        <v>2127</v>
      </c>
      <c r="B115" s="10"/>
    </row>
    <row r="116" ht="17.1" customHeight="1" spans="1:2">
      <c r="A116" s="12" t="s">
        <v>2128</v>
      </c>
      <c r="B116" s="10"/>
    </row>
    <row r="117" ht="17.1" customHeight="1" spans="1:2">
      <c r="A117" s="12" t="s">
        <v>2129</v>
      </c>
      <c r="B117" s="10"/>
    </row>
    <row r="118" ht="17.1" customHeight="1" spans="1:2">
      <c r="A118" s="36" t="s">
        <v>2130</v>
      </c>
      <c r="B118" s="10">
        <f>SUM(B119:B120)</f>
        <v>0</v>
      </c>
    </row>
    <row r="119" ht="17.1" customHeight="1" spans="1:2">
      <c r="A119" s="12" t="s">
        <v>2131</v>
      </c>
      <c r="B119" s="10"/>
    </row>
    <row r="120" ht="17.1" customHeight="1" spans="1:2">
      <c r="A120" s="12" t="s">
        <v>2132</v>
      </c>
      <c r="B120" s="10"/>
    </row>
    <row r="121" ht="17.1" customHeight="1" spans="1:2">
      <c r="A121" s="36" t="s">
        <v>2133</v>
      </c>
      <c r="B121" s="10">
        <f>SUM(B122:B129)</f>
        <v>4300</v>
      </c>
    </row>
    <row r="122" ht="17.1" customHeight="1" spans="1:2">
      <c r="A122" s="12" t="s">
        <v>2119</v>
      </c>
      <c r="B122" s="10"/>
    </row>
    <row r="123" ht="17.1" customHeight="1" spans="1:2">
      <c r="A123" s="12" t="s">
        <v>2120</v>
      </c>
      <c r="B123" s="10"/>
    </row>
    <row r="124" ht="17.1" customHeight="1" spans="1:2">
      <c r="A124" s="12" t="s">
        <v>2134</v>
      </c>
      <c r="B124" s="10"/>
    </row>
    <row r="125" ht="17.1" customHeight="1" spans="1:2">
      <c r="A125" s="12" t="s">
        <v>2135</v>
      </c>
      <c r="B125" s="10"/>
    </row>
    <row r="126" ht="17.1" customHeight="1" spans="1:2">
      <c r="A126" s="12" t="s">
        <v>2136</v>
      </c>
      <c r="B126" s="10"/>
    </row>
    <row r="127" ht="17.1" customHeight="1" spans="1:2">
      <c r="A127" s="12" t="s">
        <v>2137</v>
      </c>
      <c r="B127" s="10"/>
    </row>
    <row r="128" ht="17.1" customHeight="1" spans="1:2">
      <c r="A128" s="12" t="s">
        <v>2138</v>
      </c>
      <c r="B128" s="10"/>
    </row>
    <row r="129" ht="17.1" customHeight="1" spans="1:2">
      <c r="A129" s="12" t="s">
        <v>2139</v>
      </c>
      <c r="B129" s="10">
        <v>4300</v>
      </c>
    </row>
    <row r="130" ht="17.1" customHeight="1" spans="1:2">
      <c r="A130" s="36" t="s">
        <v>2035</v>
      </c>
      <c r="B130" s="10">
        <f>SUM(B131:B132)</f>
        <v>0</v>
      </c>
    </row>
    <row r="131" ht="17.1" customHeight="1" spans="1:2">
      <c r="A131" s="12" t="s">
        <v>2140</v>
      </c>
      <c r="B131" s="10"/>
    </row>
    <row r="132" ht="17.1" customHeight="1" spans="1:2">
      <c r="A132" s="12" t="s">
        <v>2141</v>
      </c>
      <c r="B132" s="10"/>
    </row>
    <row r="133" ht="17.1" customHeight="1" spans="1:2">
      <c r="A133" s="36" t="s">
        <v>1379</v>
      </c>
      <c r="B133" s="10">
        <f>SUM(B134,B139,B144,B149,B152,B157,B161,B165,B168)</f>
        <v>8</v>
      </c>
    </row>
    <row r="134" ht="17.1" customHeight="1" spans="1:2">
      <c r="A134" s="36" t="s">
        <v>2142</v>
      </c>
      <c r="B134" s="10">
        <f>SUM(B135:B138)</f>
        <v>0</v>
      </c>
    </row>
    <row r="135" ht="17.1" customHeight="1" spans="1:2">
      <c r="A135" s="12" t="s">
        <v>2143</v>
      </c>
      <c r="B135" s="10"/>
    </row>
    <row r="136" ht="17.1" customHeight="1" spans="1:2">
      <c r="A136" s="12" t="s">
        <v>2144</v>
      </c>
      <c r="B136" s="10"/>
    </row>
    <row r="137" ht="17.1" customHeight="1" spans="1:2">
      <c r="A137" s="12" t="s">
        <v>2145</v>
      </c>
      <c r="B137" s="10"/>
    </row>
    <row r="138" ht="17.1" customHeight="1" spans="1:2">
      <c r="A138" s="12" t="s">
        <v>2146</v>
      </c>
      <c r="B138" s="10"/>
    </row>
    <row r="139" ht="17.1" customHeight="1" spans="1:2">
      <c r="A139" s="36" t="s">
        <v>2147</v>
      </c>
      <c r="B139" s="10">
        <f>SUM(B140:B143)</f>
        <v>0</v>
      </c>
    </row>
    <row r="140" ht="17.1" customHeight="1" spans="1:2">
      <c r="A140" s="12" t="s">
        <v>2143</v>
      </c>
      <c r="B140" s="10"/>
    </row>
    <row r="141" ht="17.1" customHeight="1" spans="1:2">
      <c r="A141" s="12" t="s">
        <v>2144</v>
      </c>
      <c r="B141" s="10"/>
    </row>
    <row r="142" ht="17.1" customHeight="1" spans="1:2">
      <c r="A142" s="12" t="s">
        <v>2148</v>
      </c>
      <c r="B142" s="10"/>
    </row>
    <row r="143" ht="17.1" customHeight="1" spans="1:2">
      <c r="A143" s="12" t="s">
        <v>2149</v>
      </c>
      <c r="B143" s="10"/>
    </row>
    <row r="144" ht="17.1" customHeight="1" spans="1:2">
      <c r="A144" s="36" t="s">
        <v>2150</v>
      </c>
      <c r="B144" s="10">
        <f>SUM(B145:B148)</f>
        <v>0</v>
      </c>
    </row>
    <row r="145" ht="17.1" customHeight="1" spans="1:2">
      <c r="A145" s="12" t="s">
        <v>1442</v>
      </c>
      <c r="B145" s="10"/>
    </row>
    <row r="146" ht="17.1" customHeight="1" spans="1:2">
      <c r="A146" s="12" t="s">
        <v>2151</v>
      </c>
      <c r="B146" s="10"/>
    </row>
    <row r="147" ht="17.1" customHeight="1" spans="1:2">
      <c r="A147" s="12" t="s">
        <v>2152</v>
      </c>
      <c r="B147" s="10"/>
    </row>
    <row r="148" ht="17.1" customHeight="1" spans="1:2">
      <c r="A148" s="12" t="s">
        <v>2153</v>
      </c>
      <c r="B148" s="10"/>
    </row>
    <row r="149" ht="17.1" customHeight="1" spans="1:2">
      <c r="A149" s="36" t="s">
        <v>2154</v>
      </c>
      <c r="B149" s="10">
        <f>SUM(B150:B151)</f>
        <v>0</v>
      </c>
    </row>
    <row r="150" ht="17.1" customHeight="1" spans="1:2">
      <c r="A150" s="12" t="s">
        <v>2155</v>
      </c>
      <c r="B150" s="10"/>
    </row>
    <row r="151" ht="17.1" customHeight="1" spans="1:2">
      <c r="A151" s="12" t="s">
        <v>2156</v>
      </c>
      <c r="B151" s="10"/>
    </row>
    <row r="152" ht="17.1" customHeight="1" spans="1:2">
      <c r="A152" s="36" t="s">
        <v>2157</v>
      </c>
      <c r="B152" s="10">
        <f>SUM(B153:B156)</f>
        <v>0</v>
      </c>
    </row>
    <row r="153" ht="17.1" customHeight="1" spans="1:2">
      <c r="A153" s="12" t="s">
        <v>2158</v>
      </c>
      <c r="B153" s="10"/>
    </row>
    <row r="154" ht="17.1" customHeight="1" spans="1:2">
      <c r="A154" s="12" t="s">
        <v>2159</v>
      </c>
      <c r="B154" s="10"/>
    </row>
    <row r="155" ht="17.1" customHeight="1" spans="1:2">
      <c r="A155" s="12" t="s">
        <v>2160</v>
      </c>
      <c r="B155" s="10"/>
    </row>
    <row r="156" ht="17.1" customHeight="1" spans="1:2">
      <c r="A156" s="12" t="s">
        <v>2161</v>
      </c>
      <c r="B156" s="10"/>
    </row>
    <row r="157" ht="17.1" customHeight="1" spans="1:2">
      <c r="A157" s="36" t="s">
        <v>2162</v>
      </c>
      <c r="B157" s="10">
        <f>SUM(B158:B160)</f>
        <v>8</v>
      </c>
    </row>
    <row r="158" ht="17.1" customHeight="1" spans="1:2">
      <c r="A158" s="12" t="s">
        <v>2163</v>
      </c>
      <c r="B158" s="10">
        <v>8</v>
      </c>
    </row>
    <row r="159" ht="17.1" customHeight="1" spans="1:2">
      <c r="A159" s="12" t="s">
        <v>2143</v>
      </c>
      <c r="B159" s="10"/>
    </row>
    <row r="160" ht="17.1" customHeight="1" spans="1:2">
      <c r="A160" s="12" t="s">
        <v>2164</v>
      </c>
      <c r="B160" s="10"/>
    </row>
    <row r="161" ht="17.1" customHeight="1" spans="1:2">
      <c r="A161" s="36" t="s">
        <v>2165</v>
      </c>
      <c r="B161" s="10">
        <f>SUM(B162:B164)</f>
        <v>0</v>
      </c>
    </row>
    <row r="162" ht="17.1" customHeight="1" spans="1:2">
      <c r="A162" s="12" t="s">
        <v>2163</v>
      </c>
      <c r="B162" s="10"/>
    </row>
    <row r="163" ht="17.1" customHeight="1" spans="1:2">
      <c r="A163" s="12" t="s">
        <v>2143</v>
      </c>
      <c r="B163" s="10"/>
    </row>
    <row r="164" ht="17.1" customHeight="1" spans="1:2">
      <c r="A164" s="12" t="s">
        <v>2166</v>
      </c>
      <c r="B164" s="10"/>
    </row>
    <row r="165" ht="17.1" customHeight="1" spans="1:2">
      <c r="A165" s="36" t="s">
        <v>2167</v>
      </c>
      <c r="B165" s="10">
        <f>SUM(B166:B167)</f>
        <v>0</v>
      </c>
    </row>
    <row r="166" ht="17.1" customHeight="1" spans="1:2">
      <c r="A166" s="12" t="s">
        <v>2143</v>
      </c>
      <c r="B166" s="10"/>
    </row>
    <row r="167" ht="17.1" customHeight="1" spans="1:2">
      <c r="A167" s="12" t="s">
        <v>2168</v>
      </c>
      <c r="B167" s="10"/>
    </row>
    <row r="168" ht="17.1" customHeight="1" spans="1:2">
      <c r="A168" s="36" t="s">
        <v>2035</v>
      </c>
      <c r="B168" s="10">
        <f>SUM(B169:B171)</f>
        <v>0</v>
      </c>
    </row>
    <row r="169" ht="17.1" customHeight="1" spans="1:2">
      <c r="A169" s="12" t="s">
        <v>2169</v>
      </c>
      <c r="B169" s="10"/>
    </row>
    <row r="170" ht="17.1" customHeight="1" spans="1:2">
      <c r="A170" s="12" t="s">
        <v>2170</v>
      </c>
      <c r="B170" s="10"/>
    </row>
    <row r="171" ht="17.1" customHeight="1" spans="1:2">
      <c r="A171" s="12" t="s">
        <v>2171</v>
      </c>
      <c r="B171" s="10"/>
    </row>
    <row r="172" ht="17.1" customHeight="1" spans="1:2">
      <c r="A172" s="36" t="s">
        <v>1471</v>
      </c>
      <c r="B172" s="10">
        <f>SUM(B173,B178,B183,B192,B199,B209,B212,B215,B216)</f>
        <v>0</v>
      </c>
    </row>
    <row r="173" ht="17.1" customHeight="1" spans="1:2">
      <c r="A173" s="36" t="s">
        <v>2172</v>
      </c>
      <c r="B173" s="10">
        <f>SUM(B174:B177)</f>
        <v>0</v>
      </c>
    </row>
    <row r="174" ht="17.1" customHeight="1" spans="1:2">
      <c r="A174" s="12" t="s">
        <v>1473</v>
      </c>
      <c r="B174" s="10"/>
    </row>
    <row r="175" ht="17.1" customHeight="1" spans="1:2">
      <c r="A175" s="12" t="s">
        <v>1474</v>
      </c>
      <c r="B175" s="10"/>
    </row>
    <row r="176" ht="17.1" customHeight="1" spans="1:2">
      <c r="A176" s="12" t="s">
        <v>2173</v>
      </c>
      <c r="B176" s="10"/>
    </row>
    <row r="177" ht="17.1" customHeight="1" spans="1:2">
      <c r="A177" s="12" t="s">
        <v>2174</v>
      </c>
      <c r="B177" s="10"/>
    </row>
    <row r="178" ht="17.1" customHeight="1" spans="1:2">
      <c r="A178" s="36" t="s">
        <v>2175</v>
      </c>
      <c r="B178" s="10">
        <f>SUM(B179:B182)</f>
        <v>0</v>
      </c>
    </row>
    <row r="179" ht="17.1" customHeight="1" spans="1:2">
      <c r="A179" s="12" t="s">
        <v>2173</v>
      </c>
      <c r="B179" s="10"/>
    </row>
    <row r="180" ht="17.1" customHeight="1" spans="1:2">
      <c r="A180" s="12" t="s">
        <v>2176</v>
      </c>
      <c r="B180" s="10"/>
    </row>
    <row r="181" ht="17.1" customHeight="1" spans="1:2">
      <c r="A181" s="12" t="s">
        <v>2177</v>
      </c>
      <c r="B181" s="10"/>
    </row>
    <row r="182" ht="17.1" customHeight="1" spans="1:2">
      <c r="A182" s="12" t="s">
        <v>2178</v>
      </c>
      <c r="B182" s="10"/>
    </row>
    <row r="183" ht="17.1" customHeight="1" spans="1:2">
      <c r="A183" s="36" t="s">
        <v>2179</v>
      </c>
      <c r="B183" s="10">
        <f>SUM(B184:B191)</f>
        <v>0</v>
      </c>
    </row>
    <row r="184" ht="17.1" customHeight="1" spans="1:2">
      <c r="A184" s="12" t="s">
        <v>2180</v>
      </c>
      <c r="B184" s="10"/>
    </row>
    <row r="185" ht="17.1" customHeight="1" spans="1:2">
      <c r="A185" s="12" t="s">
        <v>2181</v>
      </c>
      <c r="B185" s="10"/>
    </row>
    <row r="186" ht="17.1" customHeight="1" spans="1:2">
      <c r="A186" s="12" t="s">
        <v>2182</v>
      </c>
      <c r="B186" s="10"/>
    </row>
    <row r="187" ht="17.1" customHeight="1" spans="1:2">
      <c r="A187" s="12" t="s">
        <v>2183</v>
      </c>
      <c r="B187" s="10"/>
    </row>
    <row r="188" ht="17.1" customHeight="1" spans="1:2">
      <c r="A188" s="12" t="s">
        <v>2184</v>
      </c>
      <c r="B188" s="10"/>
    </row>
    <row r="189" ht="17.1" customHeight="1" spans="1:2">
      <c r="A189" s="12" t="s">
        <v>2185</v>
      </c>
      <c r="B189" s="10"/>
    </row>
    <row r="190" ht="17.1" customHeight="1" spans="1:2">
      <c r="A190" s="12" t="s">
        <v>2186</v>
      </c>
      <c r="B190" s="10"/>
    </row>
    <row r="191" ht="17.1" customHeight="1" spans="1:2">
      <c r="A191" s="12" t="s">
        <v>2187</v>
      </c>
      <c r="B191" s="10"/>
    </row>
    <row r="192" ht="17.1" customHeight="1" spans="1:2">
      <c r="A192" s="36" t="s">
        <v>2188</v>
      </c>
      <c r="B192" s="10">
        <f>SUM(B193:B198)</f>
        <v>0</v>
      </c>
    </row>
    <row r="193" ht="17.1" customHeight="1" spans="1:2">
      <c r="A193" s="12" t="s">
        <v>2189</v>
      </c>
      <c r="B193" s="10"/>
    </row>
    <row r="194" ht="17.1" customHeight="1" spans="1:2">
      <c r="A194" s="12" t="s">
        <v>2190</v>
      </c>
      <c r="B194" s="10"/>
    </row>
    <row r="195" ht="17.1" customHeight="1" spans="1:2">
      <c r="A195" s="12" t="s">
        <v>2191</v>
      </c>
      <c r="B195" s="10"/>
    </row>
    <row r="196" ht="17.1" customHeight="1" spans="1:2">
      <c r="A196" s="12" t="s">
        <v>2192</v>
      </c>
      <c r="B196" s="10"/>
    </row>
    <row r="197" ht="17.1" customHeight="1" spans="1:2">
      <c r="A197" s="12" t="s">
        <v>2193</v>
      </c>
      <c r="B197" s="10"/>
    </row>
    <row r="198" ht="17.1" customHeight="1" spans="1:2">
      <c r="A198" s="12" t="s">
        <v>2194</v>
      </c>
      <c r="B198" s="10"/>
    </row>
    <row r="199" ht="17.1" customHeight="1" spans="1:2">
      <c r="A199" s="36" t="s">
        <v>2195</v>
      </c>
      <c r="B199" s="10">
        <f>SUM(B200:B208)</f>
        <v>0</v>
      </c>
    </row>
    <row r="200" ht="17.1" customHeight="1" spans="1:2">
      <c r="A200" s="12" t="s">
        <v>2196</v>
      </c>
      <c r="B200" s="10"/>
    </row>
    <row r="201" ht="17.1" customHeight="1" spans="1:2">
      <c r="A201" s="12" t="s">
        <v>1499</v>
      </c>
      <c r="B201" s="10"/>
    </row>
    <row r="202" ht="17.1" customHeight="1" spans="1:2">
      <c r="A202" s="12" t="s">
        <v>2197</v>
      </c>
      <c r="B202" s="10"/>
    </row>
    <row r="203" ht="17.1" customHeight="1" spans="1:2">
      <c r="A203" s="12" t="s">
        <v>2198</v>
      </c>
      <c r="B203" s="10"/>
    </row>
    <row r="204" ht="17.1" customHeight="1" spans="1:2">
      <c r="A204" s="12" t="s">
        <v>2199</v>
      </c>
      <c r="B204" s="10"/>
    </row>
    <row r="205" ht="17.1" customHeight="1" spans="1:2">
      <c r="A205" s="12" t="s">
        <v>2200</v>
      </c>
      <c r="B205" s="10"/>
    </row>
    <row r="206" ht="17.1" customHeight="1" spans="1:2">
      <c r="A206" s="12" t="s">
        <v>2201</v>
      </c>
      <c r="B206" s="10"/>
    </row>
    <row r="207" ht="17.1" customHeight="1" spans="1:2">
      <c r="A207" s="12" t="s">
        <v>2202</v>
      </c>
      <c r="B207" s="10"/>
    </row>
    <row r="208" ht="17.1" customHeight="1" spans="1:2">
      <c r="A208" s="12" t="s">
        <v>2203</v>
      </c>
      <c r="B208" s="10"/>
    </row>
    <row r="209" ht="17.1" customHeight="1" spans="1:2">
      <c r="A209" s="36" t="s">
        <v>2204</v>
      </c>
      <c r="B209" s="10">
        <f>SUM(B210:B211)</f>
        <v>0</v>
      </c>
    </row>
    <row r="210" ht="17.1" customHeight="1" spans="1:2">
      <c r="A210" s="12" t="s">
        <v>2205</v>
      </c>
      <c r="B210" s="10"/>
    </row>
    <row r="211" ht="17.1" customHeight="1" spans="1:2">
      <c r="A211" s="12" t="s">
        <v>2206</v>
      </c>
      <c r="B211" s="10"/>
    </row>
    <row r="212" ht="17.1" customHeight="1" spans="1:2">
      <c r="A212" s="36" t="s">
        <v>2207</v>
      </c>
      <c r="B212" s="10">
        <f>SUM(B213:B214)</f>
        <v>0</v>
      </c>
    </row>
    <row r="213" ht="17.1" customHeight="1" spans="1:2">
      <c r="A213" s="12" t="s">
        <v>2205</v>
      </c>
      <c r="B213" s="10"/>
    </row>
    <row r="214" ht="17.1" customHeight="1" spans="1:2">
      <c r="A214" s="12" t="s">
        <v>2208</v>
      </c>
      <c r="B214" s="10"/>
    </row>
    <row r="215" ht="17.1" customHeight="1" spans="1:2">
      <c r="A215" s="36" t="s">
        <v>2209</v>
      </c>
      <c r="B215" s="10"/>
    </row>
    <row r="216" ht="17.1" customHeight="1" spans="1:2">
      <c r="A216" s="36" t="s">
        <v>2035</v>
      </c>
      <c r="B216" s="10">
        <f>SUM(B217:B221)</f>
        <v>0</v>
      </c>
    </row>
    <row r="217" ht="17.1" customHeight="1" spans="1:2">
      <c r="A217" s="12" t="s">
        <v>2210</v>
      </c>
      <c r="B217" s="10"/>
    </row>
    <row r="218" ht="17.1" customHeight="1" spans="1:2">
      <c r="A218" s="12" t="s">
        <v>2211</v>
      </c>
      <c r="B218" s="10"/>
    </row>
    <row r="219" ht="17.1" customHeight="1" spans="1:2">
      <c r="A219" s="12" t="s">
        <v>2212</v>
      </c>
      <c r="B219" s="10"/>
    </row>
    <row r="220" ht="17.1" customHeight="1" spans="1:2">
      <c r="A220" s="12" t="s">
        <v>2213</v>
      </c>
      <c r="B220" s="10"/>
    </row>
    <row r="221" ht="17.1" customHeight="1" spans="1:2">
      <c r="A221" s="12" t="s">
        <v>2214</v>
      </c>
      <c r="B221" s="10"/>
    </row>
    <row r="222" ht="17.1" customHeight="1" spans="1:2">
      <c r="A222" s="36" t="s">
        <v>1510</v>
      </c>
      <c r="B222" s="10">
        <f>B223+B227</f>
        <v>0</v>
      </c>
    </row>
    <row r="223" ht="17.1" customHeight="1" spans="1:2">
      <c r="A223" s="36" t="s">
        <v>2215</v>
      </c>
      <c r="B223" s="10">
        <f>SUM(B224:B226)</f>
        <v>0</v>
      </c>
    </row>
    <row r="224" ht="17.1" customHeight="1" spans="1:2">
      <c r="A224" s="12" t="s">
        <v>2216</v>
      </c>
      <c r="B224" s="10"/>
    </row>
    <row r="225" ht="17.1" customHeight="1" spans="1:2">
      <c r="A225" s="12" t="s">
        <v>2217</v>
      </c>
      <c r="B225" s="10"/>
    </row>
    <row r="226" ht="17.1" customHeight="1" spans="1:2">
      <c r="A226" s="12" t="s">
        <v>2218</v>
      </c>
      <c r="B226" s="10"/>
    </row>
    <row r="227" ht="17.1" customHeight="1" spans="1:2">
      <c r="A227" s="36" t="s">
        <v>2035</v>
      </c>
      <c r="B227" s="10">
        <f>SUM(B228:B231)</f>
        <v>0</v>
      </c>
    </row>
    <row r="228" ht="17.1" customHeight="1" spans="1:2">
      <c r="A228" s="12" t="s">
        <v>2219</v>
      </c>
      <c r="B228" s="10"/>
    </row>
    <row r="229" ht="17.1" customHeight="1" spans="1:2">
      <c r="A229" s="12" t="s">
        <v>2220</v>
      </c>
      <c r="B229" s="10"/>
    </row>
    <row r="230" ht="17.1" customHeight="1" spans="1:2">
      <c r="A230" s="12" t="s">
        <v>2221</v>
      </c>
      <c r="B230" s="10"/>
    </row>
    <row r="231" ht="17.1" customHeight="1" spans="1:2">
      <c r="A231" s="12" t="s">
        <v>2222</v>
      </c>
      <c r="B231" s="10"/>
    </row>
    <row r="232" ht="17.1" customHeight="1" spans="1:2">
      <c r="A232" s="36" t="s">
        <v>1568</v>
      </c>
      <c r="B232" s="10">
        <f>B233</f>
        <v>0</v>
      </c>
    </row>
    <row r="233" ht="17.1" customHeight="1" spans="1:2">
      <c r="A233" s="36" t="s">
        <v>1588</v>
      </c>
      <c r="B233" s="10">
        <f>SUM(B234:B235)</f>
        <v>0</v>
      </c>
    </row>
    <row r="234" ht="17.1" customHeight="1" spans="1:2">
      <c r="A234" s="12" t="s">
        <v>2223</v>
      </c>
      <c r="B234" s="10"/>
    </row>
    <row r="235" ht="17.1" customHeight="1" spans="1:2">
      <c r="A235" s="12" t="s">
        <v>2224</v>
      </c>
      <c r="B235" s="10"/>
    </row>
    <row r="236" ht="17.1" customHeight="1" spans="1:2">
      <c r="A236" s="36" t="s">
        <v>1602</v>
      </c>
      <c r="B236" s="10">
        <f>B237</f>
        <v>0</v>
      </c>
    </row>
    <row r="237" ht="17.1" customHeight="1" spans="1:2">
      <c r="A237" s="36" t="s">
        <v>2225</v>
      </c>
      <c r="B237" s="10">
        <f>SUM(B238:B239)</f>
        <v>0</v>
      </c>
    </row>
    <row r="238" ht="17.1" customHeight="1" spans="1:2">
      <c r="A238" s="12" t="s">
        <v>2226</v>
      </c>
      <c r="B238" s="10"/>
    </row>
    <row r="239" ht="17.1" customHeight="1" spans="1:2">
      <c r="A239" s="12" t="s">
        <v>2227</v>
      </c>
      <c r="B239" s="10"/>
    </row>
    <row r="240" ht="17.1" customHeight="1" spans="1:2">
      <c r="A240" s="36" t="s">
        <v>1640</v>
      </c>
      <c r="B240" s="10">
        <f>B241</f>
        <v>0</v>
      </c>
    </row>
    <row r="241" ht="17.1" customHeight="1" spans="1:2">
      <c r="A241" s="36" t="s">
        <v>2035</v>
      </c>
      <c r="B241" s="10">
        <f>SUM(B242:B243)</f>
        <v>0</v>
      </c>
    </row>
    <row r="242" ht="17.1" customHeight="1" spans="1:2">
      <c r="A242" s="12" t="s">
        <v>1651</v>
      </c>
      <c r="B242" s="10"/>
    </row>
    <row r="243" ht="17.1" customHeight="1" spans="1:2">
      <c r="A243" s="12" t="s">
        <v>2228</v>
      </c>
      <c r="B243" s="10"/>
    </row>
    <row r="244" ht="17.1" customHeight="1" spans="1:2">
      <c r="A244" s="36" t="s">
        <v>1661</v>
      </c>
      <c r="B244" s="10">
        <f>B245</f>
        <v>0</v>
      </c>
    </row>
    <row r="245" ht="17.1" customHeight="1" spans="1:2">
      <c r="A245" s="36" t="s">
        <v>2035</v>
      </c>
      <c r="B245" s="10">
        <f>SUM(B246:B247)</f>
        <v>0</v>
      </c>
    </row>
    <row r="246" ht="17.1" customHeight="1" spans="1:2">
      <c r="A246" s="12" t="s">
        <v>1672</v>
      </c>
      <c r="B246" s="10"/>
    </row>
    <row r="247" ht="17.1" customHeight="1" spans="1:2">
      <c r="A247" s="12" t="s">
        <v>2229</v>
      </c>
      <c r="B247" s="10"/>
    </row>
    <row r="248" ht="17.1" customHeight="1" spans="1:2">
      <c r="A248" s="36" t="s">
        <v>1702</v>
      </c>
      <c r="B248" s="10">
        <f>B249</f>
        <v>0</v>
      </c>
    </row>
    <row r="249" ht="17.1" customHeight="1" spans="1:2">
      <c r="A249" s="36" t="s">
        <v>2230</v>
      </c>
      <c r="B249" s="10">
        <f>SUM(B250:B252)</f>
        <v>0</v>
      </c>
    </row>
    <row r="250" ht="17.1" customHeight="1" spans="1:2">
      <c r="A250" s="12" t="s">
        <v>2231</v>
      </c>
      <c r="B250" s="10"/>
    </row>
    <row r="251" ht="17.1" customHeight="1" spans="1:2">
      <c r="A251" s="12" t="s">
        <v>2232</v>
      </c>
      <c r="B251" s="10"/>
    </row>
    <row r="252" ht="17.1" customHeight="1" spans="1:2">
      <c r="A252" s="12" t="s">
        <v>2233</v>
      </c>
      <c r="B252" s="10"/>
    </row>
    <row r="253" ht="17.1" customHeight="1" spans="1:2">
      <c r="A253" s="36" t="s">
        <v>1823</v>
      </c>
      <c r="B253" s="10">
        <f>SUM(B254,B258,B267,B269,B271,B283)</f>
        <v>241094</v>
      </c>
    </row>
    <row r="254" ht="17.1" customHeight="1" spans="1:2">
      <c r="A254" s="36" t="s">
        <v>2234</v>
      </c>
      <c r="B254" s="10">
        <f>SUM(B255:B257)</f>
        <v>240483</v>
      </c>
    </row>
    <row r="255" ht="17.1" customHeight="1" spans="1:2">
      <c r="A255" s="12" t="s">
        <v>2235</v>
      </c>
      <c r="B255" s="10"/>
    </row>
    <row r="256" ht="17.1" customHeight="1" spans="1:2">
      <c r="A256" s="12" t="s">
        <v>2236</v>
      </c>
      <c r="B256" s="10">
        <v>240483</v>
      </c>
    </row>
    <row r="257" ht="18.75" customHeight="1" spans="1:2">
      <c r="A257" s="12" t="s">
        <v>2237</v>
      </c>
      <c r="B257" s="10"/>
    </row>
    <row r="258" spans="1:2">
      <c r="A258" s="36" t="s">
        <v>2238</v>
      </c>
      <c r="B258" s="10">
        <f>SUM(B259:B266)</f>
        <v>0</v>
      </c>
    </row>
    <row r="259" spans="1:2">
      <c r="A259" s="12" t="s">
        <v>2239</v>
      </c>
      <c r="B259" s="10"/>
    </row>
    <row r="260" spans="1:2">
      <c r="A260" s="12" t="s">
        <v>2240</v>
      </c>
      <c r="B260" s="10"/>
    </row>
    <row r="261" spans="1:2">
      <c r="A261" s="12" t="s">
        <v>2241</v>
      </c>
      <c r="B261" s="10"/>
    </row>
    <row r="262" spans="1:2">
      <c r="A262" s="12" t="s">
        <v>2242</v>
      </c>
      <c r="B262" s="10"/>
    </row>
    <row r="263" spans="1:2">
      <c r="A263" s="12" t="s">
        <v>2243</v>
      </c>
      <c r="B263" s="10"/>
    </row>
    <row r="264" spans="1:2">
      <c r="A264" s="12" t="s">
        <v>2244</v>
      </c>
      <c r="B264" s="10"/>
    </row>
    <row r="265" spans="1:2">
      <c r="A265" s="12" t="s">
        <v>2245</v>
      </c>
      <c r="B265" s="10"/>
    </row>
    <row r="266" spans="1:2">
      <c r="A266" s="12" t="s">
        <v>2246</v>
      </c>
      <c r="B266" s="10"/>
    </row>
    <row r="267" spans="1:2">
      <c r="A267" s="36" t="s">
        <v>2247</v>
      </c>
      <c r="B267" s="10">
        <f>B268</f>
        <v>0</v>
      </c>
    </row>
    <row r="268" spans="1:2">
      <c r="A268" s="12" t="s">
        <v>2248</v>
      </c>
      <c r="B268" s="10"/>
    </row>
    <row r="269" spans="1:2">
      <c r="A269" s="36" t="s">
        <v>2249</v>
      </c>
      <c r="B269" s="10">
        <f>B270</f>
        <v>0</v>
      </c>
    </row>
    <row r="270" spans="1:2">
      <c r="A270" s="12" t="s">
        <v>2250</v>
      </c>
      <c r="B270" s="10"/>
    </row>
    <row r="271" spans="1:2">
      <c r="A271" s="36" t="s">
        <v>2251</v>
      </c>
      <c r="B271" s="10">
        <f>SUM(B272:B282)</f>
        <v>611</v>
      </c>
    </row>
    <row r="272" spans="1:2">
      <c r="A272" s="12" t="s">
        <v>2252</v>
      </c>
      <c r="B272" s="10"/>
    </row>
    <row r="273" spans="1:2">
      <c r="A273" s="12" t="s">
        <v>2253</v>
      </c>
      <c r="B273" s="10">
        <v>490</v>
      </c>
    </row>
    <row r="274" spans="1:2">
      <c r="A274" s="12" t="s">
        <v>2254</v>
      </c>
      <c r="B274" s="10">
        <v>18</v>
      </c>
    </row>
    <row r="275" spans="1:2">
      <c r="A275" s="12" t="s">
        <v>2255</v>
      </c>
      <c r="B275" s="10"/>
    </row>
    <row r="276" spans="1:2">
      <c r="A276" s="12" t="s">
        <v>2256</v>
      </c>
      <c r="B276" s="10"/>
    </row>
    <row r="277" spans="1:2">
      <c r="A277" s="12" t="s">
        <v>2257</v>
      </c>
      <c r="B277" s="10">
        <v>101</v>
      </c>
    </row>
    <row r="278" spans="1:2">
      <c r="A278" s="12" t="s">
        <v>2258</v>
      </c>
      <c r="B278" s="10"/>
    </row>
    <row r="279" spans="1:2">
      <c r="A279" s="12" t="s">
        <v>2259</v>
      </c>
      <c r="B279" s="10"/>
    </row>
    <row r="280" spans="1:2">
      <c r="A280" s="12" t="s">
        <v>2260</v>
      </c>
      <c r="B280" s="10"/>
    </row>
    <row r="281" spans="1:2">
      <c r="A281" s="12" t="s">
        <v>2261</v>
      </c>
      <c r="B281" s="10"/>
    </row>
    <row r="282" spans="1:2">
      <c r="A282" s="12" t="s">
        <v>2262</v>
      </c>
      <c r="B282" s="10">
        <v>2</v>
      </c>
    </row>
    <row r="283" spans="1:2">
      <c r="A283" s="36" t="s">
        <v>2263</v>
      </c>
      <c r="B283" s="10">
        <f>B284</f>
        <v>0</v>
      </c>
    </row>
    <row r="284" spans="1:2">
      <c r="A284" s="12" t="s">
        <v>905</v>
      </c>
      <c r="B284" s="10"/>
    </row>
    <row r="285" spans="1:2">
      <c r="A285" s="36" t="s">
        <v>1740</v>
      </c>
      <c r="B285" s="10">
        <f>B286</f>
        <v>8409</v>
      </c>
    </row>
    <row r="286" spans="1:2">
      <c r="A286" s="36" t="s">
        <v>2264</v>
      </c>
      <c r="B286" s="10">
        <f>SUM(B287:B301)</f>
        <v>8409</v>
      </c>
    </row>
    <row r="287" spans="1:2">
      <c r="A287" s="12" t="s">
        <v>2265</v>
      </c>
      <c r="B287" s="10"/>
    </row>
    <row r="288" spans="1:2">
      <c r="A288" s="12" t="s">
        <v>2266</v>
      </c>
      <c r="B288" s="10"/>
    </row>
    <row r="289" spans="1:2">
      <c r="A289" s="12" t="s">
        <v>2267</v>
      </c>
      <c r="B289" s="10"/>
    </row>
    <row r="290" spans="1:2">
      <c r="A290" s="12" t="s">
        <v>2268</v>
      </c>
      <c r="B290" s="10"/>
    </row>
    <row r="291" spans="1:2">
      <c r="A291" s="12" t="s">
        <v>2269</v>
      </c>
      <c r="B291" s="10"/>
    </row>
    <row r="292" spans="1:2">
      <c r="A292" s="12" t="s">
        <v>2270</v>
      </c>
      <c r="B292" s="10"/>
    </row>
    <row r="293" spans="1:2">
      <c r="A293" s="12" t="s">
        <v>2271</v>
      </c>
      <c r="B293" s="10"/>
    </row>
    <row r="294" spans="1:2">
      <c r="A294" s="12" t="s">
        <v>2272</v>
      </c>
      <c r="B294" s="10"/>
    </row>
    <row r="295" spans="1:2">
      <c r="A295" s="12" t="s">
        <v>2273</v>
      </c>
      <c r="B295" s="10"/>
    </row>
    <row r="296" spans="1:2">
      <c r="A296" s="12" t="s">
        <v>2274</v>
      </c>
      <c r="B296" s="10"/>
    </row>
    <row r="297" spans="1:2">
      <c r="A297" s="12" t="s">
        <v>2275</v>
      </c>
      <c r="B297" s="10"/>
    </row>
    <row r="298" spans="1:2">
      <c r="A298" s="12" t="s">
        <v>2276</v>
      </c>
      <c r="B298" s="10"/>
    </row>
    <row r="299" spans="1:2">
      <c r="A299" s="12" t="s">
        <v>2277</v>
      </c>
      <c r="B299" s="10"/>
    </row>
    <row r="300" spans="1:2">
      <c r="A300" s="12" t="s">
        <v>2278</v>
      </c>
      <c r="B300" s="10">
        <v>8409</v>
      </c>
    </row>
    <row r="301" spans="1:2">
      <c r="A301" s="12" t="s">
        <v>2279</v>
      </c>
      <c r="B301" s="10"/>
    </row>
    <row r="302" spans="1:2">
      <c r="A302" s="36" t="s">
        <v>1753</v>
      </c>
      <c r="B302" s="10">
        <f>B303</f>
        <v>0</v>
      </c>
    </row>
    <row r="303" spans="1:2">
      <c r="A303" s="36" t="s">
        <v>2280</v>
      </c>
      <c r="B303" s="10">
        <f>SUM(B304:B318)</f>
        <v>0</v>
      </c>
    </row>
    <row r="304" spans="1:2">
      <c r="A304" s="12" t="s">
        <v>2281</v>
      </c>
      <c r="B304" s="10"/>
    </row>
    <row r="305" spans="1:2">
      <c r="A305" s="12" t="s">
        <v>2282</v>
      </c>
      <c r="B305" s="10"/>
    </row>
    <row r="306" spans="1:2">
      <c r="A306" s="12" t="s">
        <v>2283</v>
      </c>
      <c r="B306" s="10"/>
    </row>
    <row r="307" spans="1:2">
      <c r="A307" s="12" t="s">
        <v>2284</v>
      </c>
      <c r="B307" s="10"/>
    </row>
    <row r="308" spans="1:2">
      <c r="A308" s="12" t="s">
        <v>2285</v>
      </c>
      <c r="B308" s="10"/>
    </row>
    <row r="309" spans="1:2">
      <c r="A309" s="12" t="s">
        <v>2286</v>
      </c>
      <c r="B309" s="10"/>
    </row>
    <row r="310" spans="1:2">
      <c r="A310" s="12" t="s">
        <v>2287</v>
      </c>
      <c r="B310" s="10"/>
    </row>
    <row r="311" spans="1:2">
      <c r="A311" s="12" t="s">
        <v>2288</v>
      </c>
      <c r="B311" s="10"/>
    </row>
    <row r="312" spans="1:2">
      <c r="A312" s="12" t="s">
        <v>2289</v>
      </c>
      <c r="B312" s="10"/>
    </row>
    <row r="313" spans="1:2">
      <c r="A313" s="12" t="s">
        <v>2290</v>
      </c>
      <c r="B313" s="10"/>
    </row>
    <row r="314" spans="1:2">
      <c r="A314" s="12" t="s">
        <v>2291</v>
      </c>
      <c r="B314" s="10"/>
    </row>
    <row r="315" spans="1:2">
      <c r="A315" s="12" t="s">
        <v>2292</v>
      </c>
      <c r="B315" s="10"/>
    </row>
    <row r="316" spans="1:2">
      <c r="A316" s="12" t="s">
        <v>2293</v>
      </c>
      <c r="B316" s="10"/>
    </row>
    <row r="317" spans="1:2">
      <c r="A317" s="12" t="s">
        <v>2294</v>
      </c>
      <c r="B317" s="10"/>
    </row>
    <row r="318" spans="1:2">
      <c r="A318" s="12" t="s">
        <v>2295</v>
      </c>
      <c r="B318" s="10"/>
    </row>
    <row r="319" spans="1:2">
      <c r="A319" s="34" t="s">
        <v>2296</v>
      </c>
      <c r="B319" s="10">
        <f>SUM(B320,B333)</f>
        <v>0</v>
      </c>
    </row>
    <row r="320" spans="1:2">
      <c r="A320" s="34" t="s">
        <v>1784</v>
      </c>
      <c r="B320" s="10">
        <f>SUM(B321:B332)</f>
        <v>0</v>
      </c>
    </row>
    <row r="321" spans="1:2">
      <c r="A321" s="35" t="s">
        <v>2297</v>
      </c>
      <c r="B321" s="10"/>
    </row>
    <row r="322" spans="1:2">
      <c r="A322" s="35" t="s">
        <v>2298</v>
      </c>
      <c r="B322" s="10"/>
    </row>
    <row r="323" spans="1:2">
      <c r="A323" s="35" t="s">
        <v>2299</v>
      </c>
      <c r="B323" s="10"/>
    </row>
    <row r="324" spans="1:2">
      <c r="A324" s="35" t="s">
        <v>2300</v>
      </c>
      <c r="B324" s="10"/>
    </row>
    <row r="325" spans="1:2">
      <c r="A325" s="35" t="s">
        <v>2301</v>
      </c>
      <c r="B325" s="10"/>
    </row>
    <row r="326" spans="1:2">
      <c r="A326" s="35" t="s">
        <v>2302</v>
      </c>
      <c r="B326" s="10"/>
    </row>
    <row r="327" spans="1:2">
      <c r="A327" s="35" t="s">
        <v>2303</v>
      </c>
      <c r="B327" s="10"/>
    </row>
    <row r="328" spans="1:2">
      <c r="A328" s="35" t="s">
        <v>2304</v>
      </c>
      <c r="B328" s="10"/>
    </row>
    <row r="329" spans="1:2">
      <c r="A329" s="35" t="s">
        <v>2305</v>
      </c>
      <c r="B329" s="10"/>
    </row>
    <row r="330" spans="1:2">
      <c r="A330" s="35" t="s">
        <v>2306</v>
      </c>
      <c r="B330" s="10"/>
    </row>
    <row r="331" spans="1:2">
      <c r="A331" s="35" t="s">
        <v>2307</v>
      </c>
      <c r="B331" s="10"/>
    </row>
    <row r="332" spans="1:2">
      <c r="A332" s="35" t="s">
        <v>2308</v>
      </c>
      <c r="B332" s="10"/>
    </row>
    <row r="333" spans="1:2">
      <c r="A333" s="34" t="s">
        <v>2309</v>
      </c>
      <c r="B333" s="10">
        <f>SUM(B334:B339)</f>
        <v>0</v>
      </c>
    </row>
    <row r="334" spans="1:2">
      <c r="A334" s="35" t="s">
        <v>1547</v>
      </c>
      <c r="B334" s="10"/>
    </row>
    <row r="335" spans="1:2">
      <c r="A335" s="35" t="s">
        <v>1592</v>
      </c>
      <c r="B335" s="10"/>
    </row>
    <row r="336" spans="1:2">
      <c r="A336" s="35" t="s">
        <v>2310</v>
      </c>
      <c r="B336" s="10"/>
    </row>
    <row r="337" spans="1:2">
      <c r="A337" s="35" t="s">
        <v>2311</v>
      </c>
      <c r="B337" s="10"/>
    </row>
    <row r="338" spans="1:2">
      <c r="A338" s="35" t="s">
        <v>2312</v>
      </c>
      <c r="B338" s="10"/>
    </row>
    <row r="339" spans="1:2">
      <c r="A339" s="35" t="s">
        <v>2313</v>
      </c>
      <c r="B339" s="10"/>
    </row>
  </sheetData>
  <mergeCells count="3">
    <mergeCell ref="A1:B1"/>
    <mergeCell ref="A2:B2"/>
    <mergeCell ref="A3:B3"/>
  </mergeCells>
  <dataValidations count="1">
    <dataValidation type="decimal" operator="between" allowBlank="1" showInputMessage="1" showErrorMessage="1" sqref="B5:B339">
      <formula1>-99999999999999</formula1>
      <formula2>99999999999999</formula2>
    </dataValidation>
  </dataValidations>
  <printOptions horizontalCentered="1"/>
  <pageMargins left="0.313888888888889" right="0.313888888888889" top="0.590277777777778" bottom="0.590277777777778" header="0.393055555555556" footer="0.393055555555556"/>
  <pageSetup paperSize="9" firstPageNumber="0" pageOrder="overThenDown" orientation="portrait" useFirstPageNumber="1" horizont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0"/>
  <sheetViews>
    <sheetView showGridLines="0" showZeros="0" workbookViewId="0">
      <selection activeCell="A1" sqref="A1:B1"/>
    </sheetView>
  </sheetViews>
  <sheetFormatPr defaultColWidth="9" defaultRowHeight="14.25" outlineLevelCol="4"/>
  <cols>
    <col min="1" max="1" width="46.625" customWidth="1"/>
    <col min="2" max="2" width="21.375" customWidth="1"/>
    <col min="3" max="229" width="9.1"/>
    <col min="230" max="230" width="38.5" customWidth="1"/>
    <col min="231" max="231" width="19.2" customWidth="1"/>
    <col min="232" max="238" width="16.2" customWidth="1"/>
    <col min="239" max="239" width="36" customWidth="1"/>
    <col min="240" max="241" width="11.4" customWidth="1"/>
    <col min="242" max="245" width="10.7" customWidth="1"/>
    <col min="246" max="246" width="35.6" customWidth="1"/>
    <col min="247" max="247" width="11.6" customWidth="1"/>
    <col min="248" max="249" width="10.4" customWidth="1"/>
    <col min="250" max="485" width="9.1"/>
    <col min="486" max="486" width="38.5" customWidth="1"/>
    <col min="487" max="487" width="19.2" customWidth="1"/>
    <col min="488" max="494" width="16.2" customWidth="1"/>
    <col min="495" max="495" width="36" customWidth="1"/>
    <col min="496" max="497" width="11.4" customWidth="1"/>
    <col min="498" max="501" width="10.7" customWidth="1"/>
    <col min="502" max="502" width="35.6" customWidth="1"/>
    <col min="503" max="503" width="11.6" customWidth="1"/>
    <col min="504" max="505" width="10.4" customWidth="1"/>
    <col min="506" max="741" width="9.1"/>
    <col min="742" max="742" width="38.5" customWidth="1"/>
    <col min="743" max="743" width="19.2" customWidth="1"/>
    <col min="744" max="750" width="16.2" customWidth="1"/>
    <col min="751" max="751" width="36" customWidth="1"/>
    <col min="752" max="753" width="11.4" customWidth="1"/>
    <col min="754" max="757" width="10.7" customWidth="1"/>
    <col min="758" max="758" width="35.6" customWidth="1"/>
    <col min="759" max="759" width="11.6" customWidth="1"/>
    <col min="760" max="761" width="10.4" customWidth="1"/>
    <col min="998" max="998" width="38.5" customWidth="1"/>
    <col min="999" max="999" width="19.2" customWidth="1"/>
    <col min="1000" max="1006" width="16.2" customWidth="1"/>
    <col min="1007" max="1007" width="36" customWidth="1"/>
    <col min="1008" max="1009" width="11.4" customWidth="1"/>
    <col min="1010" max="1013" width="10.7" customWidth="1"/>
    <col min="1014" max="1014" width="35.6" customWidth="1"/>
    <col min="1015" max="1015" width="11.6" customWidth="1"/>
    <col min="1016" max="1017" width="10.4" customWidth="1"/>
    <col min="1018" max="1253" width="9.1"/>
    <col min="1254" max="1254" width="38.5" customWidth="1"/>
    <col min="1255" max="1255" width="19.2" customWidth="1"/>
    <col min="1256" max="1262" width="16.2" customWidth="1"/>
    <col min="1263" max="1263" width="36" customWidth="1"/>
    <col min="1264" max="1265" width="11.4" customWidth="1"/>
    <col min="1266" max="1269" width="10.7" customWidth="1"/>
    <col min="1270" max="1270" width="35.6" customWidth="1"/>
    <col min="1271" max="1271" width="11.6" customWidth="1"/>
    <col min="1272" max="1273" width="10.4" customWidth="1"/>
    <col min="1274" max="1509" width="9.1"/>
    <col min="1510" max="1510" width="38.5" customWidth="1"/>
    <col min="1511" max="1511" width="19.2" customWidth="1"/>
    <col min="1512" max="1518" width="16.2" customWidth="1"/>
    <col min="1519" max="1519" width="36" customWidth="1"/>
    <col min="1520" max="1521" width="11.4" customWidth="1"/>
    <col min="1522" max="1525" width="10.7" customWidth="1"/>
    <col min="1526" max="1526" width="35.6" customWidth="1"/>
    <col min="1527" max="1527" width="11.6" customWidth="1"/>
    <col min="1528" max="1529" width="10.4" customWidth="1"/>
    <col min="1530" max="1765" width="9.1"/>
    <col min="1766" max="1766" width="38.5" customWidth="1"/>
    <col min="1767" max="1767" width="19.2" customWidth="1"/>
    <col min="1768" max="1774" width="16.2" customWidth="1"/>
    <col min="1775" max="1775" width="36" customWidth="1"/>
    <col min="1776" max="1777" width="11.4" customWidth="1"/>
    <col min="1778" max="1781" width="10.7" customWidth="1"/>
    <col min="1782" max="1782" width="35.6" customWidth="1"/>
    <col min="1783" max="1783" width="11.6" customWidth="1"/>
    <col min="1784" max="1785" width="10.4" customWidth="1"/>
    <col min="2022" max="2022" width="38.5" customWidth="1"/>
    <col min="2023" max="2023" width="19.2" customWidth="1"/>
    <col min="2024" max="2030" width="16.2" customWidth="1"/>
    <col min="2031" max="2031" width="36" customWidth="1"/>
    <col min="2032" max="2033" width="11.4" customWidth="1"/>
    <col min="2034" max="2037" width="10.7" customWidth="1"/>
    <col min="2038" max="2038" width="35.6" customWidth="1"/>
    <col min="2039" max="2039" width="11.6" customWidth="1"/>
    <col min="2040" max="2041" width="10.4" customWidth="1"/>
    <col min="2042" max="2277" width="9.1"/>
    <col min="2278" max="2278" width="38.5" customWidth="1"/>
    <col min="2279" max="2279" width="19.2" customWidth="1"/>
    <col min="2280" max="2286" width="16.2" customWidth="1"/>
    <col min="2287" max="2287" width="36" customWidth="1"/>
    <col min="2288" max="2289" width="11.4" customWidth="1"/>
    <col min="2290" max="2293" width="10.7" customWidth="1"/>
    <col min="2294" max="2294" width="35.6" customWidth="1"/>
    <col min="2295" max="2295" width="11.6" customWidth="1"/>
    <col min="2296" max="2297" width="10.4" customWidth="1"/>
    <col min="2298" max="2533" width="9.1"/>
    <col min="2534" max="2534" width="38.5" customWidth="1"/>
    <col min="2535" max="2535" width="19.2" customWidth="1"/>
    <col min="2536" max="2542" width="16.2" customWidth="1"/>
    <col min="2543" max="2543" width="36" customWidth="1"/>
    <col min="2544" max="2545" width="11.4" customWidth="1"/>
    <col min="2546" max="2549" width="10.7" customWidth="1"/>
    <col min="2550" max="2550" width="35.6" customWidth="1"/>
    <col min="2551" max="2551" width="11.6" customWidth="1"/>
    <col min="2552" max="2553" width="10.4" customWidth="1"/>
    <col min="2554" max="2789" width="9.1"/>
    <col min="2790" max="2790" width="38.5" customWidth="1"/>
    <col min="2791" max="2791" width="19.2" customWidth="1"/>
    <col min="2792" max="2798" width="16.2" customWidth="1"/>
    <col min="2799" max="2799" width="36" customWidth="1"/>
    <col min="2800" max="2801" width="11.4" customWidth="1"/>
    <col min="2802" max="2805" width="10.7" customWidth="1"/>
    <col min="2806" max="2806" width="35.6" customWidth="1"/>
    <col min="2807" max="2807" width="11.6" customWidth="1"/>
    <col min="2808" max="2809" width="10.4" customWidth="1"/>
    <col min="3046" max="3046" width="38.5" customWidth="1"/>
    <col min="3047" max="3047" width="19.2" customWidth="1"/>
    <col min="3048" max="3054" width="16.2" customWidth="1"/>
    <col min="3055" max="3055" width="36" customWidth="1"/>
    <col min="3056" max="3057" width="11.4" customWidth="1"/>
    <col min="3058" max="3061" width="10.7" customWidth="1"/>
    <col min="3062" max="3062" width="35.6" customWidth="1"/>
    <col min="3063" max="3063" width="11.6" customWidth="1"/>
    <col min="3064" max="3065" width="10.4" customWidth="1"/>
    <col min="3066" max="3301" width="9.1"/>
    <col min="3302" max="3302" width="38.5" customWidth="1"/>
    <col min="3303" max="3303" width="19.2" customWidth="1"/>
    <col min="3304" max="3310" width="16.2" customWidth="1"/>
    <col min="3311" max="3311" width="36" customWidth="1"/>
    <col min="3312" max="3313" width="11.4" customWidth="1"/>
    <col min="3314" max="3317" width="10.7" customWidth="1"/>
    <col min="3318" max="3318" width="35.6" customWidth="1"/>
    <col min="3319" max="3319" width="11.6" customWidth="1"/>
    <col min="3320" max="3321" width="10.4" customWidth="1"/>
    <col min="3322" max="3557" width="9.1"/>
    <col min="3558" max="3558" width="38.5" customWidth="1"/>
    <col min="3559" max="3559" width="19.2" customWidth="1"/>
    <col min="3560" max="3566" width="16.2" customWidth="1"/>
    <col min="3567" max="3567" width="36" customWidth="1"/>
    <col min="3568" max="3569" width="11.4" customWidth="1"/>
    <col min="3570" max="3573" width="10.7" customWidth="1"/>
    <col min="3574" max="3574" width="35.6" customWidth="1"/>
    <col min="3575" max="3575" width="11.6" customWidth="1"/>
    <col min="3576" max="3577" width="10.4" customWidth="1"/>
    <col min="3578" max="3813" width="9.1"/>
    <col min="3814" max="3814" width="38.5" customWidth="1"/>
    <col min="3815" max="3815" width="19.2" customWidth="1"/>
    <col min="3816" max="3822" width="16.2" customWidth="1"/>
    <col min="3823" max="3823" width="36" customWidth="1"/>
    <col min="3824" max="3825" width="11.4" customWidth="1"/>
    <col min="3826" max="3829" width="10.7" customWidth="1"/>
    <col min="3830" max="3830" width="35.6" customWidth="1"/>
    <col min="3831" max="3831" width="11.6" customWidth="1"/>
    <col min="3832" max="3833" width="10.4" customWidth="1"/>
    <col min="4070" max="4070" width="38.5" customWidth="1"/>
    <col min="4071" max="4071" width="19.2" customWidth="1"/>
    <col min="4072" max="4078" width="16.2" customWidth="1"/>
    <col min="4079" max="4079" width="36" customWidth="1"/>
    <col min="4080" max="4081" width="11.4" customWidth="1"/>
    <col min="4082" max="4085" width="10.7" customWidth="1"/>
    <col min="4086" max="4086" width="35.6" customWidth="1"/>
    <col min="4087" max="4087" width="11.6" customWidth="1"/>
    <col min="4088" max="4089" width="10.4" customWidth="1"/>
    <col min="4090" max="4325" width="9.1"/>
    <col min="4326" max="4326" width="38.5" customWidth="1"/>
    <col min="4327" max="4327" width="19.2" customWidth="1"/>
    <col min="4328" max="4334" width="16.2" customWidth="1"/>
    <col min="4335" max="4335" width="36" customWidth="1"/>
    <col min="4336" max="4337" width="11.4" customWidth="1"/>
    <col min="4338" max="4341" width="10.7" customWidth="1"/>
    <col min="4342" max="4342" width="35.6" customWidth="1"/>
    <col min="4343" max="4343" width="11.6" customWidth="1"/>
    <col min="4344" max="4345" width="10.4" customWidth="1"/>
    <col min="4346" max="4581" width="9.1"/>
    <col min="4582" max="4582" width="38.5" customWidth="1"/>
    <col min="4583" max="4583" width="19.2" customWidth="1"/>
    <col min="4584" max="4590" width="16.2" customWidth="1"/>
    <col min="4591" max="4591" width="36" customWidth="1"/>
    <col min="4592" max="4593" width="11.4" customWidth="1"/>
    <col min="4594" max="4597" width="10.7" customWidth="1"/>
    <col min="4598" max="4598" width="35.6" customWidth="1"/>
    <col min="4599" max="4599" width="11.6" customWidth="1"/>
    <col min="4600" max="4601" width="10.4" customWidth="1"/>
    <col min="4602" max="4837" width="9.1"/>
    <col min="4838" max="4838" width="38.5" customWidth="1"/>
    <col min="4839" max="4839" width="19.2" customWidth="1"/>
    <col min="4840" max="4846" width="16.2" customWidth="1"/>
    <col min="4847" max="4847" width="36" customWidth="1"/>
    <col min="4848" max="4849" width="11.4" customWidth="1"/>
    <col min="4850" max="4853" width="10.7" customWidth="1"/>
    <col min="4854" max="4854" width="35.6" customWidth="1"/>
    <col min="4855" max="4855" width="11.6" customWidth="1"/>
    <col min="4856" max="4857" width="10.4" customWidth="1"/>
    <col min="5094" max="5094" width="38.5" customWidth="1"/>
    <col min="5095" max="5095" width="19.2" customWidth="1"/>
    <col min="5096" max="5102" width="16.2" customWidth="1"/>
    <col min="5103" max="5103" width="36" customWidth="1"/>
    <col min="5104" max="5105" width="11.4" customWidth="1"/>
    <col min="5106" max="5109" width="10.7" customWidth="1"/>
    <col min="5110" max="5110" width="35.6" customWidth="1"/>
    <col min="5111" max="5111" width="11.6" customWidth="1"/>
    <col min="5112" max="5113" width="10.4" customWidth="1"/>
    <col min="5114" max="5349" width="9.1"/>
    <col min="5350" max="5350" width="38.5" customWidth="1"/>
    <col min="5351" max="5351" width="19.2" customWidth="1"/>
    <col min="5352" max="5358" width="16.2" customWidth="1"/>
    <col min="5359" max="5359" width="36" customWidth="1"/>
    <col min="5360" max="5361" width="11.4" customWidth="1"/>
    <col min="5362" max="5365" width="10.7" customWidth="1"/>
    <col min="5366" max="5366" width="35.6" customWidth="1"/>
    <col min="5367" max="5367" width="11.6" customWidth="1"/>
    <col min="5368" max="5369" width="10.4" customWidth="1"/>
    <col min="5370" max="5605" width="9.1"/>
    <col min="5606" max="5606" width="38.5" customWidth="1"/>
    <col min="5607" max="5607" width="19.2" customWidth="1"/>
    <col min="5608" max="5614" width="16.2" customWidth="1"/>
    <col min="5615" max="5615" width="36" customWidth="1"/>
    <col min="5616" max="5617" width="11.4" customWidth="1"/>
    <col min="5618" max="5621" width="10.7" customWidth="1"/>
    <col min="5622" max="5622" width="35.6" customWidth="1"/>
    <col min="5623" max="5623" width="11.6" customWidth="1"/>
    <col min="5624" max="5625" width="10.4" customWidth="1"/>
    <col min="5626" max="5861" width="9.1"/>
    <col min="5862" max="5862" width="38.5" customWidth="1"/>
    <col min="5863" max="5863" width="19.2" customWidth="1"/>
    <col min="5864" max="5870" width="16.2" customWidth="1"/>
    <col min="5871" max="5871" width="36" customWidth="1"/>
    <col min="5872" max="5873" width="11.4" customWidth="1"/>
    <col min="5874" max="5877" width="10.7" customWidth="1"/>
    <col min="5878" max="5878" width="35.6" customWidth="1"/>
    <col min="5879" max="5879" width="11.6" customWidth="1"/>
    <col min="5880" max="5881" width="10.4" customWidth="1"/>
    <col min="6118" max="6118" width="38.5" customWidth="1"/>
    <col min="6119" max="6119" width="19.2" customWidth="1"/>
    <col min="6120" max="6126" width="16.2" customWidth="1"/>
    <col min="6127" max="6127" width="36" customWidth="1"/>
    <col min="6128" max="6129" width="11.4" customWidth="1"/>
    <col min="6130" max="6133" width="10.7" customWidth="1"/>
    <col min="6134" max="6134" width="35.6" customWidth="1"/>
    <col min="6135" max="6135" width="11.6" customWidth="1"/>
    <col min="6136" max="6137" width="10.4" customWidth="1"/>
    <col min="6138" max="6373" width="9.1"/>
    <col min="6374" max="6374" width="38.5" customWidth="1"/>
    <col min="6375" max="6375" width="19.2" customWidth="1"/>
    <col min="6376" max="6382" width="16.2" customWidth="1"/>
    <col min="6383" max="6383" width="36" customWidth="1"/>
    <col min="6384" max="6385" width="11.4" customWidth="1"/>
    <col min="6386" max="6389" width="10.7" customWidth="1"/>
    <col min="6390" max="6390" width="35.6" customWidth="1"/>
    <col min="6391" max="6391" width="11.6" customWidth="1"/>
    <col min="6392" max="6393" width="10.4" customWidth="1"/>
    <col min="6394" max="6629" width="9.1"/>
    <col min="6630" max="6630" width="38.5" customWidth="1"/>
    <col min="6631" max="6631" width="19.2" customWidth="1"/>
    <col min="6632" max="6638" width="16.2" customWidth="1"/>
    <col min="6639" max="6639" width="36" customWidth="1"/>
    <col min="6640" max="6641" width="11.4" customWidth="1"/>
    <col min="6642" max="6645" width="10.7" customWidth="1"/>
    <col min="6646" max="6646" width="35.6" customWidth="1"/>
    <col min="6647" max="6647" width="11.6" customWidth="1"/>
    <col min="6648" max="6649" width="10.4" customWidth="1"/>
    <col min="6650" max="6885" width="9.1"/>
    <col min="6886" max="6886" width="38.5" customWidth="1"/>
    <col min="6887" max="6887" width="19.2" customWidth="1"/>
    <col min="6888" max="6894" width="16.2" customWidth="1"/>
    <col min="6895" max="6895" width="36" customWidth="1"/>
    <col min="6896" max="6897" width="11.4" customWidth="1"/>
    <col min="6898" max="6901" width="10.7" customWidth="1"/>
    <col min="6902" max="6902" width="35.6" customWidth="1"/>
    <col min="6903" max="6903" width="11.6" customWidth="1"/>
    <col min="6904" max="6905" width="10.4" customWidth="1"/>
    <col min="7142" max="7142" width="38.5" customWidth="1"/>
    <col min="7143" max="7143" width="19.2" customWidth="1"/>
    <col min="7144" max="7150" width="16.2" customWidth="1"/>
    <col min="7151" max="7151" width="36" customWidth="1"/>
    <col min="7152" max="7153" width="11.4" customWidth="1"/>
    <col min="7154" max="7157" width="10.7" customWidth="1"/>
    <col min="7158" max="7158" width="35.6" customWidth="1"/>
    <col min="7159" max="7159" width="11.6" customWidth="1"/>
    <col min="7160" max="7161" width="10.4" customWidth="1"/>
    <col min="7162" max="7397" width="9.1"/>
    <col min="7398" max="7398" width="38.5" customWidth="1"/>
    <col min="7399" max="7399" width="19.2" customWidth="1"/>
    <col min="7400" max="7406" width="16.2" customWidth="1"/>
    <col min="7407" max="7407" width="36" customWidth="1"/>
    <col min="7408" max="7409" width="11.4" customWidth="1"/>
    <col min="7410" max="7413" width="10.7" customWidth="1"/>
    <col min="7414" max="7414" width="35.6" customWidth="1"/>
    <col min="7415" max="7415" width="11.6" customWidth="1"/>
    <col min="7416" max="7417" width="10.4" customWidth="1"/>
    <col min="7418" max="7653" width="9.1"/>
    <col min="7654" max="7654" width="38.5" customWidth="1"/>
    <col min="7655" max="7655" width="19.2" customWidth="1"/>
    <col min="7656" max="7662" width="16.2" customWidth="1"/>
    <col min="7663" max="7663" width="36" customWidth="1"/>
    <col min="7664" max="7665" width="11.4" customWidth="1"/>
    <col min="7666" max="7669" width="10.7" customWidth="1"/>
    <col min="7670" max="7670" width="35.6" customWidth="1"/>
    <col min="7671" max="7671" width="11.6" customWidth="1"/>
    <col min="7672" max="7673" width="10.4" customWidth="1"/>
    <col min="7674" max="7909" width="9.1"/>
    <col min="7910" max="7910" width="38.5" customWidth="1"/>
    <col min="7911" max="7911" width="19.2" customWidth="1"/>
    <col min="7912" max="7918" width="16.2" customWidth="1"/>
    <col min="7919" max="7919" width="36" customWidth="1"/>
    <col min="7920" max="7921" width="11.4" customWidth="1"/>
    <col min="7922" max="7925" width="10.7" customWidth="1"/>
    <col min="7926" max="7926" width="35.6" customWidth="1"/>
    <col min="7927" max="7927" width="11.6" customWidth="1"/>
    <col min="7928" max="7929" width="10.4" customWidth="1"/>
    <col min="8166" max="8166" width="38.5" customWidth="1"/>
    <col min="8167" max="8167" width="19.2" customWidth="1"/>
    <col min="8168" max="8174" width="16.2" customWidth="1"/>
    <col min="8175" max="8175" width="36" customWidth="1"/>
    <col min="8176" max="8177" width="11.4" customWidth="1"/>
    <col min="8178" max="8181" width="10.7" customWidth="1"/>
    <col min="8182" max="8182" width="35.6" customWidth="1"/>
    <col min="8183" max="8183" width="11.6" customWidth="1"/>
    <col min="8184" max="8185" width="10.4" customWidth="1"/>
    <col min="8186" max="8421" width="9.1"/>
    <col min="8422" max="8422" width="38.5" customWidth="1"/>
    <col min="8423" max="8423" width="19.2" customWidth="1"/>
    <col min="8424" max="8430" width="16.2" customWidth="1"/>
    <col min="8431" max="8431" width="36" customWidth="1"/>
    <col min="8432" max="8433" width="11.4" customWidth="1"/>
    <col min="8434" max="8437" width="10.7" customWidth="1"/>
    <col min="8438" max="8438" width="35.6" customWidth="1"/>
    <col min="8439" max="8439" width="11.6" customWidth="1"/>
    <col min="8440" max="8441" width="10.4" customWidth="1"/>
    <col min="8442" max="8677" width="9.1"/>
    <col min="8678" max="8678" width="38.5" customWidth="1"/>
    <col min="8679" max="8679" width="19.2" customWidth="1"/>
    <col min="8680" max="8686" width="16.2" customWidth="1"/>
    <col min="8687" max="8687" width="36" customWidth="1"/>
    <col min="8688" max="8689" width="11.4" customWidth="1"/>
    <col min="8690" max="8693" width="10.7" customWidth="1"/>
    <col min="8694" max="8694" width="35.6" customWidth="1"/>
    <col min="8695" max="8695" width="11.6" customWidth="1"/>
    <col min="8696" max="8697" width="10.4" customWidth="1"/>
    <col min="8698" max="8933" width="9.1"/>
    <col min="8934" max="8934" width="38.5" customWidth="1"/>
    <col min="8935" max="8935" width="19.2" customWidth="1"/>
    <col min="8936" max="8942" width="16.2" customWidth="1"/>
    <col min="8943" max="8943" width="36" customWidth="1"/>
    <col min="8944" max="8945" width="11.4" customWidth="1"/>
    <col min="8946" max="8949" width="10.7" customWidth="1"/>
    <col min="8950" max="8950" width="35.6" customWidth="1"/>
    <col min="8951" max="8951" width="11.6" customWidth="1"/>
    <col min="8952" max="8953" width="10.4" customWidth="1"/>
    <col min="9190" max="9190" width="38.5" customWidth="1"/>
    <col min="9191" max="9191" width="19.2" customWidth="1"/>
    <col min="9192" max="9198" width="16.2" customWidth="1"/>
    <col min="9199" max="9199" width="36" customWidth="1"/>
    <col min="9200" max="9201" width="11.4" customWidth="1"/>
    <col min="9202" max="9205" width="10.7" customWidth="1"/>
    <col min="9206" max="9206" width="35.6" customWidth="1"/>
    <col min="9207" max="9207" width="11.6" customWidth="1"/>
    <col min="9208" max="9209" width="10.4" customWidth="1"/>
    <col min="9210" max="9445" width="9.1"/>
    <col min="9446" max="9446" width="38.5" customWidth="1"/>
    <col min="9447" max="9447" width="19.2" customWidth="1"/>
    <col min="9448" max="9454" width="16.2" customWidth="1"/>
    <col min="9455" max="9455" width="36" customWidth="1"/>
    <col min="9456" max="9457" width="11.4" customWidth="1"/>
    <col min="9458" max="9461" width="10.7" customWidth="1"/>
    <col min="9462" max="9462" width="35.6" customWidth="1"/>
    <col min="9463" max="9463" width="11.6" customWidth="1"/>
    <col min="9464" max="9465" width="10.4" customWidth="1"/>
    <col min="9466" max="9701" width="9.1"/>
    <col min="9702" max="9702" width="38.5" customWidth="1"/>
    <col min="9703" max="9703" width="19.2" customWidth="1"/>
    <col min="9704" max="9710" width="16.2" customWidth="1"/>
    <col min="9711" max="9711" width="36" customWidth="1"/>
    <col min="9712" max="9713" width="11.4" customWidth="1"/>
    <col min="9714" max="9717" width="10.7" customWidth="1"/>
    <col min="9718" max="9718" width="35.6" customWidth="1"/>
    <col min="9719" max="9719" width="11.6" customWidth="1"/>
    <col min="9720" max="9721" width="10.4" customWidth="1"/>
    <col min="9722" max="9957" width="9.1"/>
    <col min="9958" max="9958" width="38.5" customWidth="1"/>
    <col min="9959" max="9959" width="19.2" customWidth="1"/>
    <col min="9960" max="9966" width="16.2" customWidth="1"/>
    <col min="9967" max="9967" width="36" customWidth="1"/>
    <col min="9968" max="9969" width="11.4" customWidth="1"/>
    <col min="9970" max="9973" width="10.7" customWidth="1"/>
    <col min="9974" max="9974" width="35.6" customWidth="1"/>
    <col min="9975" max="9975" width="11.6" customWidth="1"/>
    <col min="9976" max="9977" width="10.4" customWidth="1"/>
    <col min="10214" max="10214" width="38.5" customWidth="1"/>
    <col min="10215" max="10215" width="19.2" customWidth="1"/>
    <col min="10216" max="10222" width="16.2" customWidth="1"/>
    <col min="10223" max="10223" width="36" customWidth="1"/>
    <col min="10224" max="10225" width="11.4" customWidth="1"/>
    <col min="10226" max="10229" width="10.7" customWidth="1"/>
    <col min="10230" max="10230" width="35.6" customWidth="1"/>
    <col min="10231" max="10231" width="11.6" customWidth="1"/>
    <col min="10232" max="10233" width="10.4" customWidth="1"/>
    <col min="10234" max="10469" width="9.1"/>
    <col min="10470" max="10470" width="38.5" customWidth="1"/>
    <col min="10471" max="10471" width="19.2" customWidth="1"/>
    <col min="10472" max="10478" width="16.2" customWidth="1"/>
    <col min="10479" max="10479" width="36" customWidth="1"/>
    <col min="10480" max="10481" width="11.4" customWidth="1"/>
    <col min="10482" max="10485" width="10.7" customWidth="1"/>
    <col min="10486" max="10486" width="35.6" customWidth="1"/>
    <col min="10487" max="10487" width="11.6" customWidth="1"/>
    <col min="10488" max="10489" width="10.4" customWidth="1"/>
    <col min="10490" max="10725" width="9.1"/>
    <col min="10726" max="10726" width="38.5" customWidth="1"/>
    <col min="10727" max="10727" width="19.2" customWidth="1"/>
    <col min="10728" max="10734" width="16.2" customWidth="1"/>
    <col min="10735" max="10735" width="36" customWidth="1"/>
    <col min="10736" max="10737" width="11.4" customWidth="1"/>
    <col min="10738" max="10741" width="10.7" customWidth="1"/>
    <col min="10742" max="10742" width="35.6" customWidth="1"/>
    <col min="10743" max="10743" width="11.6" customWidth="1"/>
    <col min="10744" max="10745" width="10.4" customWidth="1"/>
    <col min="10746" max="10981" width="9.1"/>
    <col min="10982" max="10982" width="38.5" customWidth="1"/>
    <col min="10983" max="10983" width="19.2" customWidth="1"/>
    <col min="10984" max="10990" width="16.2" customWidth="1"/>
    <col min="10991" max="10991" width="36" customWidth="1"/>
    <col min="10992" max="10993" width="11.4" customWidth="1"/>
    <col min="10994" max="10997" width="10.7" customWidth="1"/>
    <col min="10998" max="10998" width="35.6" customWidth="1"/>
    <col min="10999" max="10999" width="11.6" customWidth="1"/>
    <col min="11000" max="11001" width="10.4" customWidth="1"/>
    <col min="11238" max="11238" width="38.5" customWidth="1"/>
    <col min="11239" max="11239" width="19.2" customWidth="1"/>
    <col min="11240" max="11246" width="16.2" customWidth="1"/>
    <col min="11247" max="11247" width="36" customWidth="1"/>
    <col min="11248" max="11249" width="11.4" customWidth="1"/>
    <col min="11250" max="11253" width="10.7" customWidth="1"/>
    <col min="11254" max="11254" width="35.6" customWidth="1"/>
    <col min="11255" max="11255" width="11.6" customWidth="1"/>
    <col min="11256" max="11257" width="10.4" customWidth="1"/>
    <col min="11258" max="11493" width="9.1"/>
    <col min="11494" max="11494" width="38.5" customWidth="1"/>
    <col min="11495" max="11495" width="19.2" customWidth="1"/>
    <col min="11496" max="11502" width="16.2" customWidth="1"/>
    <col min="11503" max="11503" width="36" customWidth="1"/>
    <col min="11504" max="11505" width="11.4" customWidth="1"/>
    <col min="11506" max="11509" width="10.7" customWidth="1"/>
    <col min="11510" max="11510" width="35.6" customWidth="1"/>
    <col min="11511" max="11511" width="11.6" customWidth="1"/>
    <col min="11512" max="11513" width="10.4" customWidth="1"/>
    <col min="11514" max="11749" width="9.1"/>
    <col min="11750" max="11750" width="38.5" customWidth="1"/>
    <col min="11751" max="11751" width="19.2" customWidth="1"/>
    <col min="11752" max="11758" width="16.2" customWidth="1"/>
    <col min="11759" max="11759" width="36" customWidth="1"/>
    <col min="11760" max="11761" width="11.4" customWidth="1"/>
    <col min="11762" max="11765" width="10.7" customWidth="1"/>
    <col min="11766" max="11766" width="35.6" customWidth="1"/>
    <col min="11767" max="11767" width="11.6" customWidth="1"/>
    <col min="11768" max="11769" width="10.4" customWidth="1"/>
    <col min="11770" max="12005" width="9.1"/>
    <col min="12006" max="12006" width="38.5" customWidth="1"/>
    <col min="12007" max="12007" width="19.2" customWidth="1"/>
    <col min="12008" max="12014" width="16.2" customWidth="1"/>
    <col min="12015" max="12015" width="36" customWidth="1"/>
    <col min="12016" max="12017" width="11.4" customWidth="1"/>
    <col min="12018" max="12021" width="10.7" customWidth="1"/>
    <col min="12022" max="12022" width="35.6" customWidth="1"/>
    <col min="12023" max="12023" width="11.6" customWidth="1"/>
    <col min="12024" max="12025" width="10.4" customWidth="1"/>
    <col min="12262" max="12262" width="38.5" customWidth="1"/>
    <col min="12263" max="12263" width="19.2" customWidth="1"/>
    <col min="12264" max="12270" width="16.2" customWidth="1"/>
    <col min="12271" max="12271" width="36" customWidth="1"/>
    <col min="12272" max="12273" width="11.4" customWidth="1"/>
    <col min="12274" max="12277" width="10.7" customWidth="1"/>
    <col min="12278" max="12278" width="35.6" customWidth="1"/>
    <col min="12279" max="12279" width="11.6" customWidth="1"/>
    <col min="12280" max="12281" width="10.4" customWidth="1"/>
    <col min="12282" max="12517" width="9.1"/>
    <col min="12518" max="12518" width="38.5" customWidth="1"/>
    <col min="12519" max="12519" width="19.2" customWidth="1"/>
    <col min="12520" max="12526" width="16.2" customWidth="1"/>
    <col min="12527" max="12527" width="36" customWidth="1"/>
    <col min="12528" max="12529" width="11.4" customWidth="1"/>
    <col min="12530" max="12533" width="10.7" customWidth="1"/>
    <col min="12534" max="12534" width="35.6" customWidth="1"/>
    <col min="12535" max="12535" width="11.6" customWidth="1"/>
    <col min="12536" max="12537" width="10.4" customWidth="1"/>
    <col min="12538" max="12773" width="9.1"/>
    <col min="12774" max="12774" width="38.5" customWidth="1"/>
    <col min="12775" max="12775" width="19.2" customWidth="1"/>
    <col min="12776" max="12782" width="16.2" customWidth="1"/>
    <col min="12783" max="12783" width="36" customWidth="1"/>
    <col min="12784" max="12785" width="11.4" customWidth="1"/>
    <col min="12786" max="12789" width="10.7" customWidth="1"/>
    <col min="12790" max="12790" width="35.6" customWidth="1"/>
    <col min="12791" max="12791" width="11.6" customWidth="1"/>
    <col min="12792" max="12793" width="10.4" customWidth="1"/>
    <col min="12794" max="13029" width="9.1"/>
    <col min="13030" max="13030" width="38.5" customWidth="1"/>
    <col min="13031" max="13031" width="19.2" customWidth="1"/>
    <col min="13032" max="13038" width="16.2" customWidth="1"/>
    <col min="13039" max="13039" width="36" customWidth="1"/>
    <col min="13040" max="13041" width="11.4" customWidth="1"/>
    <col min="13042" max="13045" width="10.7" customWidth="1"/>
    <col min="13046" max="13046" width="35.6" customWidth="1"/>
    <col min="13047" max="13047" width="11.6" customWidth="1"/>
    <col min="13048" max="13049" width="10.4" customWidth="1"/>
    <col min="13286" max="13286" width="38.5" customWidth="1"/>
    <col min="13287" max="13287" width="19.2" customWidth="1"/>
    <col min="13288" max="13294" width="16.2" customWidth="1"/>
    <col min="13295" max="13295" width="36" customWidth="1"/>
    <col min="13296" max="13297" width="11.4" customWidth="1"/>
    <col min="13298" max="13301" width="10.7" customWidth="1"/>
    <col min="13302" max="13302" width="35.6" customWidth="1"/>
    <col min="13303" max="13303" width="11.6" customWidth="1"/>
    <col min="13304" max="13305" width="10.4" customWidth="1"/>
    <col min="13306" max="13541" width="9.1"/>
    <col min="13542" max="13542" width="38.5" customWidth="1"/>
    <col min="13543" max="13543" width="19.2" customWidth="1"/>
    <col min="13544" max="13550" width="16.2" customWidth="1"/>
    <col min="13551" max="13551" width="36" customWidth="1"/>
    <col min="13552" max="13553" width="11.4" customWidth="1"/>
    <col min="13554" max="13557" width="10.7" customWidth="1"/>
    <col min="13558" max="13558" width="35.6" customWidth="1"/>
    <col min="13559" max="13559" width="11.6" customWidth="1"/>
    <col min="13560" max="13561" width="10.4" customWidth="1"/>
    <col min="13562" max="13797" width="9.1"/>
    <col min="13798" max="13798" width="38.5" customWidth="1"/>
    <col min="13799" max="13799" width="19.2" customWidth="1"/>
    <col min="13800" max="13806" width="16.2" customWidth="1"/>
    <col min="13807" max="13807" width="36" customWidth="1"/>
    <col min="13808" max="13809" width="11.4" customWidth="1"/>
    <col min="13810" max="13813" width="10.7" customWidth="1"/>
    <col min="13814" max="13814" width="35.6" customWidth="1"/>
    <col min="13815" max="13815" width="11.6" customWidth="1"/>
    <col min="13816" max="13817" width="10.4" customWidth="1"/>
    <col min="13818" max="14053" width="9.1"/>
    <col min="14054" max="14054" width="38.5" customWidth="1"/>
    <col min="14055" max="14055" width="19.2" customWidth="1"/>
    <col min="14056" max="14062" width="16.2" customWidth="1"/>
    <col min="14063" max="14063" width="36" customWidth="1"/>
    <col min="14064" max="14065" width="11.4" customWidth="1"/>
    <col min="14066" max="14069" width="10.7" customWidth="1"/>
    <col min="14070" max="14070" width="35.6" customWidth="1"/>
    <col min="14071" max="14071" width="11.6" customWidth="1"/>
    <col min="14072" max="14073" width="10.4" customWidth="1"/>
    <col min="14310" max="14310" width="38.5" customWidth="1"/>
    <col min="14311" max="14311" width="19.2" customWidth="1"/>
    <col min="14312" max="14318" width="16.2" customWidth="1"/>
    <col min="14319" max="14319" width="36" customWidth="1"/>
    <col min="14320" max="14321" width="11.4" customWidth="1"/>
    <col min="14322" max="14325" width="10.7" customWidth="1"/>
    <col min="14326" max="14326" width="35.6" customWidth="1"/>
    <col min="14327" max="14327" width="11.6" customWidth="1"/>
    <col min="14328" max="14329" width="10.4" customWidth="1"/>
    <col min="14330" max="14565" width="9.1"/>
    <col min="14566" max="14566" width="38.5" customWidth="1"/>
    <col min="14567" max="14567" width="19.2" customWidth="1"/>
    <col min="14568" max="14574" width="16.2" customWidth="1"/>
    <col min="14575" max="14575" width="36" customWidth="1"/>
    <col min="14576" max="14577" width="11.4" customWidth="1"/>
    <col min="14578" max="14581" width="10.7" customWidth="1"/>
    <col min="14582" max="14582" width="35.6" customWidth="1"/>
    <col min="14583" max="14583" width="11.6" customWidth="1"/>
    <col min="14584" max="14585" width="10.4" customWidth="1"/>
    <col min="14586" max="14821" width="9.1"/>
    <col min="14822" max="14822" width="38.5" customWidth="1"/>
    <col min="14823" max="14823" width="19.2" customWidth="1"/>
    <col min="14824" max="14830" width="16.2" customWidth="1"/>
    <col min="14831" max="14831" width="36" customWidth="1"/>
    <col min="14832" max="14833" width="11.4" customWidth="1"/>
    <col min="14834" max="14837" width="10.7" customWidth="1"/>
    <col min="14838" max="14838" width="35.6" customWidth="1"/>
    <col min="14839" max="14839" width="11.6" customWidth="1"/>
    <col min="14840" max="14841" width="10.4" customWidth="1"/>
    <col min="14842" max="15077" width="9.1"/>
    <col min="15078" max="15078" width="38.5" customWidth="1"/>
    <col min="15079" max="15079" width="19.2" customWidth="1"/>
    <col min="15080" max="15086" width="16.2" customWidth="1"/>
    <col min="15087" max="15087" width="36" customWidth="1"/>
    <col min="15088" max="15089" width="11.4" customWidth="1"/>
    <col min="15090" max="15093" width="10.7" customWidth="1"/>
    <col min="15094" max="15094" width="35.6" customWidth="1"/>
    <col min="15095" max="15095" width="11.6" customWidth="1"/>
    <col min="15096" max="15097" width="10.4" customWidth="1"/>
    <col min="15334" max="15334" width="38.5" customWidth="1"/>
    <col min="15335" max="15335" width="19.2" customWidth="1"/>
    <col min="15336" max="15342" width="16.2" customWidth="1"/>
    <col min="15343" max="15343" width="36" customWidth="1"/>
    <col min="15344" max="15345" width="11.4" customWidth="1"/>
    <col min="15346" max="15349" width="10.7" customWidth="1"/>
    <col min="15350" max="15350" width="35.6" customWidth="1"/>
    <col min="15351" max="15351" width="11.6" customWidth="1"/>
    <col min="15352" max="15353" width="10.4" customWidth="1"/>
    <col min="15354" max="15589" width="9.1"/>
    <col min="15590" max="15590" width="38.5" customWidth="1"/>
    <col min="15591" max="15591" width="19.2" customWidth="1"/>
    <col min="15592" max="15598" width="16.2" customWidth="1"/>
    <col min="15599" max="15599" width="36" customWidth="1"/>
    <col min="15600" max="15601" width="11.4" customWidth="1"/>
    <col min="15602" max="15605" width="10.7" customWidth="1"/>
    <col min="15606" max="15606" width="35.6" customWidth="1"/>
    <col min="15607" max="15607" width="11.6" customWidth="1"/>
    <col min="15608" max="15609" width="10.4" customWidth="1"/>
    <col min="15610" max="15845" width="9.1"/>
    <col min="15846" max="15846" width="38.5" customWidth="1"/>
    <col min="15847" max="15847" width="19.2" customWidth="1"/>
    <col min="15848" max="15854" width="16.2" customWidth="1"/>
    <col min="15855" max="15855" width="36" customWidth="1"/>
    <col min="15856" max="15857" width="11.4" customWidth="1"/>
    <col min="15858" max="15861" width="10.7" customWidth="1"/>
    <col min="15862" max="15862" width="35.6" customWidth="1"/>
    <col min="15863" max="15863" width="11.6" customWidth="1"/>
    <col min="15864" max="15865" width="10.4" customWidth="1"/>
    <col min="15866" max="16101" width="9.1"/>
    <col min="16102" max="16102" width="38.5" customWidth="1"/>
    <col min="16103" max="16103" width="19.2" customWidth="1"/>
    <col min="16104" max="16110" width="16.2" customWidth="1"/>
    <col min="16111" max="16111" width="36" customWidth="1"/>
    <col min="16112" max="16113" width="11.4" customWidth="1"/>
    <col min="16114" max="16117" width="10.7" customWidth="1"/>
    <col min="16118" max="16118" width="35.6" customWidth="1"/>
    <col min="16119" max="16119" width="11.6" customWidth="1"/>
    <col min="16120" max="16121" width="10.4" customWidth="1"/>
  </cols>
  <sheetData>
    <row r="1" ht="38.7" customHeight="1" spans="1:5">
      <c r="A1" s="24" t="s">
        <v>2315</v>
      </c>
      <c r="B1" s="24"/>
      <c r="C1" s="25"/>
      <c r="D1" s="25"/>
      <c r="E1" s="25"/>
    </row>
    <row r="2" ht="16" customHeight="1" spans="1:5">
      <c r="A2" s="26" t="s">
        <v>21</v>
      </c>
      <c r="B2" s="26"/>
      <c r="C2" s="27"/>
      <c r="D2" s="27"/>
      <c r="E2" s="27"/>
    </row>
    <row r="3" ht="16" customHeight="1" spans="1:5">
      <c r="A3" s="26" t="s">
        <v>40</v>
      </c>
      <c r="B3" s="26"/>
      <c r="C3" s="27"/>
      <c r="D3" s="27"/>
      <c r="E3" s="27"/>
    </row>
    <row r="4" ht="16" customHeight="1" spans="1:5">
      <c r="A4" s="28" t="s">
        <v>41</v>
      </c>
      <c r="B4" s="28" t="s">
        <v>42</v>
      </c>
      <c r="C4" s="29"/>
      <c r="D4" s="29"/>
      <c r="E4" s="29"/>
    </row>
    <row r="5" ht="16" customHeight="1" spans="1:5">
      <c r="A5" s="12" t="s">
        <v>2316</v>
      </c>
      <c r="B5" s="10">
        <f>B6</f>
        <v>163934</v>
      </c>
      <c r="C5" s="27"/>
      <c r="D5" s="27"/>
      <c r="E5" s="27"/>
    </row>
    <row r="6" ht="16" customHeight="1" spans="1:5">
      <c r="A6" s="12" t="s">
        <v>2317</v>
      </c>
      <c r="B6" s="10">
        <f>SUM(B7:B17)</f>
        <v>163934</v>
      </c>
      <c r="C6" s="27"/>
      <c r="D6" s="27"/>
      <c r="E6" s="27"/>
    </row>
    <row r="7" ht="16" customHeight="1" spans="1:5">
      <c r="A7" s="12" t="s">
        <v>1833</v>
      </c>
      <c r="B7" s="9"/>
      <c r="C7" s="30"/>
      <c r="D7" s="30"/>
      <c r="E7" s="30"/>
    </row>
    <row r="8" ht="16" customHeight="1" spans="1:5">
      <c r="A8" s="12" t="s">
        <v>1836</v>
      </c>
      <c r="B8" s="9">
        <v>11</v>
      </c>
      <c r="C8" s="30"/>
      <c r="D8" s="30"/>
      <c r="E8" s="30"/>
    </row>
    <row r="9" ht="16" customHeight="1" spans="1:5">
      <c r="A9" s="12" t="s">
        <v>1839</v>
      </c>
      <c r="B9" s="9"/>
      <c r="C9" s="30"/>
      <c r="D9" s="30"/>
      <c r="E9" s="30"/>
    </row>
    <row r="10" ht="16" customHeight="1" spans="1:5">
      <c r="A10" s="12" t="s">
        <v>1845</v>
      </c>
      <c r="B10" s="9"/>
      <c r="C10" s="30"/>
      <c r="D10" s="30"/>
      <c r="E10" s="30"/>
    </row>
    <row r="11" ht="16" customHeight="1" spans="1:5">
      <c r="A11" s="12" t="s">
        <v>1848</v>
      </c>
      <c r="B11" s="9">
        <v>156572</v>
      </c>
      <c r="C11" s="30"/>
      <c r="D11" s="30"/>
      <c r="E11" s="30"/>
    </row>
    <row r="12" ht="16" customHeight="1" spans="1:5">
      <c r="A12" s="12" t="s">
        <v>1851</v>
      </c>
      <c r="B12" s="9">
        <v>8</v>
      </c>
      <c r="C12" s="30"/>
      <c r="D12" s="30"/>
      <c r="E12" s="30"/>
    </row>
    <row r="13" ht="16" customHeight="1" spans="1:5">
      <c r="A13" s="12" t="s">
        <v>1854</v>
      </c>
      <c r="B13" s="9"/>
      <c r="C13" s="30"/>
      <c r="D13" s="30"/>
      <c r="E13" s="30"/>
    </row>
    <row r="14" ht="16" customHeight="1" spans="1:5">
      <c r="A14" s="12" t="s">
        <v>1857</v>
      </c>
      <c r="B14" s="9"/>
      <c r="C14" s="30"/>
      <c r="D14" s="30"/>
      <c r="E14" s="30"/>
    </row>
    <row r="15" ht="16" customHeight="1" spans="1:5">
      <c r="A15" s="12" t="s">
        <v>1866</v>
      </c>
      <c r="B15" s="9"/>
      <c r="C15" s="30"/>
      <c r="D15" s="30"/>
      <c r="E15" s="30"/>
    </row>
    <row r="16" ht="16" customHeight="1" spans="1:5">
      <c r="A16" s="12" t="s">
        <v>2318</v>
      </c>
      <c r="B16" s="9">
        <v>6403</v>
      </c>
      <c r="C16" s="26"/>
      <c r="D16" s="26"/>
      <c r="E16" s="26"/>
    </row>
    <row r="17" ht="16" customHeight="1" spans="1:5">
      <c r="A17" s="12" t="s">
        <v>1878</v>
      </c>
      <c r="B17" s="9">
        <v>940</v>
      </c>
      <c r="C17" s="30"/>
      <c r="D17" s="30"/>
      <c r="E17" s="30"/>
    </row>
    <row r="18" ht="16" customHeight="1" spans="1:5">
      <c r="A18" s="12" t="s">
        <v>2319</v>
      </c>
      <c r="B18" s="10">
        <f>SUM(B19:B21)</f>
        <v>0</v>
      </c>
      <c r="C18" s="30"/>
      <c r="D18" s="30"/>
      <c r="E18" s="30"/>
    </row>
    <row r="19" ht="16" customHeight="1" spans="1:5">
      <c r="A19" s="12" t="s">
        <v>2320</v>
      </c>
      <c r="B19" s="10"/>
      <c r="C19" s="26"/>
      <c r="D19" s="26"/>
      <c r="E19" s="26"/>
    </row>
    <row r="20" ht="16" customHeight="1" spans="1:5">
      <c r="A20" s="12" t="s">
        <v>2321</v>
      </c>
      <c r="B20" s="10"/>
      <c r="C20" s="26"/>
      <c r="D20" s="26"/>
      <c r="E20" s="26"/>
    </row>
    <row r="21" ht="16" customHeight="1" spans="1:5">
      <c r="A21" s="12" t="s">
        <v>2322</v>
      </c>
      <c r="B21" s="10"/>
      <c r="C21" s="26"/>
      <c r="D21" s="26"/>
      <c r="E21" s="26"/>
    </row>
    <row r="22" ht="16" customHeight="1" spans="1:5">
      <c r="A22" s="12" t="s">
        <v>2323</v>
      </c>
      <c r="B22" s="10"/>
      <c r="C22" s="26"/>
      <c r="D22" s="26"/>
      <c r="E22" s="26"/>
    </row>
    <row r="23" ht="16" customHeight="1" spans="1:5">
      <c r="A23" s="12" t="s">
        <v>2324</v>
      </c>
      <c r="B23" s="10">
        <v>21136</v>
      </c>
      <c r="C23" s="26"/>
      <c r="D23" s="26"/>
      <c r="E23" s="26"/>
    </row>
    <row r="24" ht="16" customHeight="1" spans="1:5">
      <c r="A24" s="12" t="s">
        <v>2325</v>
      </c>
      <c r="B24" s="10">
        <f>B26</f>
        <v>11212</v>
      </c>
      <c r="C24" s="26"/>
      <c r="D24" s="26"/>
      <c r="E24" s="26"/>
    </row>
    <row r="25" ht="16" customHeight="1" spans="1:5">
      <c r="A25" s="12" t="s">
        <v>2326</v>
      </c>
      <c r="B25" s="31"/>
      <c r="C25" s="26"/>
      <c r="D25" s="26"/>
      <c r="E25" s="26"/>
    </row>
    <row r="26" ht="16" customHeight="1" spans="1:5">
      <c r="A26" s="12" t="s">
        <v>2327</v>
      </c>
      <c r="B26" s="10">
        <v>11212</v>
      </c>
      <c r="C26" s="26"/>
      <c r="D26" s="26"/>
      <c r="E26" s="26"/>
    </row>
    <row r="27" ht="16" customHeight="1" spans="1:5">
      <c r="A27" s="12" t="s">
        <v>1893</v>
      </c>
      <c r="B27" s="14">
        <f>B30</f>
        <v>0</v>
      </c>
      <c r="C27" s="30"/>
      <c r="D27" s="30"/>
      <c r="E27" s="30"/>
    </row>
    <row r="28" ht="16" customHeight="1" spans="1:5">
      <c r="A28" s="12" t="s">
        <v>2328</v>
      </c>
      <c r="B28" s="12"/>
      <c r="C28" s="30"/>
      <c r="D28" s="30"/>
      <c r="E28" s="30"/>
    </row>
    <row r="29" ht="16" customHeight="1" spans="1:5">
      <c r="A29" s="12" t="s">
        <v>2329</v>
      </c>
      <c r="B29" s="12"/>
      <c r="C29" s="30"/>
      <c r="D29" s="30"/>
      <c r="E29" s="30"/>
    </row>
    <row r="30" ht="16" customHeight="1" spans="1:5">
      <c r="A30" s="12" t="s">
        <v>2330</v>
      </c>
      <c r="B30" s="14">
        <f>B31</f>
        <v>0</v>
      </c>
      <c r="C30" s="26"/>
      <c r="D30" s="26"/>
      <c r="E30" s="26"/>
    </row>
    <row r="31" ht="16" customHeight="1" spans="1:5">
      <c r="A31" s="32" t="s">
        <v>2331</v>
      </c>
      <c r="B31" s="10"/>
      <c r="C31" s="26"/>
      <c r="D31" s="26"/>
      <c r="E31" s="26"/>
    </row>
    <row r="32" ht="16" customHeight="1" spans="1:5">
      <c r="A32" s="12" t="s">
        <v>1896</v>
      </c>
      <c r="B32" s="33">
        <f>B33</f>
        <v>374124</v>
      </c>
      <c r="C32" s="30"/>
      <c r="D32" s="30"/>
      <c r="E32" s="30"/>
    </row>
    <row r="33" ht="16" customHeight="1" spans="1:5">
      <c r="A33" s="12" t="s">
        <v>2332</v>
      </c>
      <c r="B33" s="9">
        <v>374124</v>
      </c>
      <c r="C33" s="26"/>
      <c r="D33" s="26"/>
      <c r="E33" s="26"/>
    </row>
    <row r="34" ht="16" customHeight="1" spans="1:5">
      <c r="A34" s="12" t="s">
        <v>2333</v>
      </c>
      <c r="B34" s="10"/>
      <c r="C34" s="30"/>
      <c r="D34" s="30"/>
      <c r="E34" s="30"/>
    </row>
    <row r="35" ht="16" customHeight="1" spans="1:5">
      <c r="A35" s="12" t="s">
        <v>2334</v>
      </c>
      <c r="B35" s="10"/>
      <c r="C35" s="30"/>
      <c r="D35" s="30"/>
      <c r="E35" s="30"/>
    </row>
    <row r="36" spans="1:2">
      <c r="A36" s="12" t="s">
        <v>2335</v>
      </c>
      <c r="B36" s="10">
        <f>B37</f>
        <v>0</v>
      </c>
    </row>
    <row r="37" spans="1:2">
      <c r="A37" s="12" t="s">
        <v>2336</v>
      </c>
      <c r="B37" s="10"/>
    </row>
    <row r="38" spans="1:2">
      <c r="A38" s="12"/>
      <c r="B38" s="10"/>
    </row>
    <row r="39" spans="1:2">
      <c r="A39" s="12"/>
      <c r="B39" s="10"/>
    </row>
    <row r="40" spans="1:2">
      <c r="A40" s="15" t="s">
        <v>2337</v>
      </c>
      <c r="B40" s="10">
        <f>SUM(B4,B5,B18,B22:B24,B27,B32,B34:B36)</f>
        <v>570406</v>
      </c>
    </row>
  </sheetData>
  <mergeCells count="3">
    <mergeCell ref="A1:B1"/>
    <mergeCell ref="A2:B2"/>
    <mergeCell ref="A3:B3"/>
  </mergeCells>
  <dataValidations count="1">
    <dataValidation type="decimal" operator="between" allowBlank="1" showInputMessage="1" showErrorMessage="1" sqref="B26 B27 B33 B40 B5:B6 B7:B17 B18:B24 B30:B32 B34:B37">
      <formula1>-99999999999999</formula1>
      <formula2>99999999999999</formula2>
    </dataValidation>
  </dataValidations>
  <printOptions horizontalCentered="1"/>
  <pageMargins left="0.707638888888889" right="0.707638888888889" top="0.590277777777778" bottom="0.590277777777778" header="0.393055555555556" footer="0.393055555555556"/>
  <pageSetup paperSize="9" firstPageNumber="0" pageOrder="overThenDown" orientation="portrait" useFirstPageNumber="1" horizontalDpi="6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56"/>
  <sheetViews>
    <sheetView showGridLines="0" showZeros="0" workbookViewId="0">
      <selection activeCell="A1" sqref="A1:B1"/>
    </sheetView>
  </sheetViews>
  <sheetFormatPr defaultColWidth="9.1" defaultRowHeight="14.25" outlineLevelCol="1"/>
  <cols>
    <col min="1" max="1" width="55.625" customWidth="1"/>
    <col min="2" max="2" width="13.625" customWidth="1"/>
    <col min="3" max="254" width="9.1" customWidth="1"/>
  </cols>
  <sheetData>
    <row r="1" ht="35.25" customHeight="1" spans="1:2">
      <c r="A1" s="1" t="s">
        <v>2338</v>
      </c>
      <c r="B1" s="1"/>
    </row>
    <row r="2" ht="15.75" customHeight="1" spans="1:2">
      <c r="A2" s="22"/>
      <c r="B2" s="2" t="s">
        <v>23</v>
      </c>
    </row>
    <row r="3" ht="15.75" customHeight="1" spans="1:2">
      <c r="A3" s="22"/>
      <c r="B3" s="2" t="s">
        <v>40</v>
      </c>
    </row>
    <row r="4" ht="17.1" customHeight="1" spans="1:2">
      <c r="A4" s="3" t="s">
        <v>41</v>
      </c>
      <c r="B4" s="3" t="s">
        <v>42</v>
      </c>
    </row>
    <row r="5" ht="17.1" customHeight="1" spans="1:2">
      <c r="A5" s="23" t="s">
        <v>2339</v>
      </c>
      <c r="B5" s="3">
        <v>0</v>
      </c>
    </row>
    <row r="6" ht="17.1" customHeight="1" spans="1:2">
      <c r="A6" s="23" t="s">
        <v>2340</v>
      </c>
      <c r="B6" s="3">
        <v>0</v>
      </c>
    </row>
    <row r="7" ht="17.1" customHeight="1" spans="1:2">
      <c r="A7" s="23" t="s">
        <v>2341</v>
      </c>
      <c r="B7" s="3">
        <v>0</v>
      </c>
    </row>
    <row r="8" ht="17.1" customHeight="1" spans="1:2">
      <c r="A8" s="23" t="s">
        <v>2342</v>
      </c>
      <c r="B8" s="3">
        <v>0</v>
      </c>
    </row>
    <row r="9" ht="17.1" customHeight="1" spans="1:2">
      <c r="A9" s="23" t="s">
        <v>2343</v>
      </c>
      <c r="B9" s="3">
        <v>0</v>
      </c>
    </row>
    <row r="10" ht="17.1" customHeight="1" spans="1:2">
      <c r="A10" s="23" t="s">
        <v>2344</v>
      </c>
      <c r="B10" s="3">
        <v>0</v>
      </c>
    </row>
    <row r="11" ht="17.1" customHeight="1" spans="1:2">
      <c r="A11" s="23" t="s">
        <v>2345</v>
      </c>
      <c r="B11" s="3">
        <v>0</v>
      </c>
    </row>
    <row r="12" ht="17.1" customHeight="1" spans="1:2">
      <c r="A12" s="23" t="s">
        <v>2346</v>
      </c>
      <c r="B12" s="3">
        <v>0</v>
      </c>
    </row>
    <row r="13" ht="17.1" customHeight="1" spans="1:2">
      <c r="A13" s="23" t="s">
        <v>2347</v>
      </c>
      <c r="B13" s="3">
        <v>0</v>
      </c>
    </row>
    <row r="14" ht="17.1" customHeight="1" spans="1:2">
      <c r="A14" s="23" t="s">
        <v>2348</v>
      </c>
      <c r="B14" s="3">
        <v>0</v>
      </c>
    </row>
    <row r="15" ht="17.1" customHeight="1" spans="1:2">
      <c r="A15" s="23" t="s">
        <v>2349</v>
      </c>
      <c r="B15" s="3">
        <v>0</v>
      </c>
    </row>
    <row r="16" ht="17.1" customHeight="1" spans="1:2">
      <c r="A16" s="23" t="s">
        <v>2350</v>
      </c>
      <c r="B16" s="3">
        <v>0</v>
      </c>
    </row>
    <row r="17" ht="17.1" customHeight="1" spans="1:2">
      <c r="A17" s="23" t="s">
        <v>2351</v>
      </c>
      <c r="B17" s="3">
        <v>0</v>
      </c>
    </row>
    <row r="18" ht="17.1" customHeight="1" spans="1:2">
      <c r="A18" s="23" t="s">
        <v>2352</v>
      </c>
      <c r="B18" s="3">
        <v>0</v>
      </c>
    </row>
    <row r="19" ht="17.1" customHeight="1" spans="1:2">
      <c r="A19" s="23" t="s">
        <v>2353</v>
      </c>
      <c r="B19" s="3">
        <v>0</v>
      </c>
    </row>
    <row r="20" ht="17.1" customHeight="1" spans="1:2">
      <c r="A20" s="23" t="s">
        <v>2354</v>
      </c>
      <c r="B20" s="3">
        <v>0</v>
      </c>
    </row>
    <row r="21" ht="17.1" customHeight="1" spans="1:2">
      <c r="A21" s="23" t="s">
        <v>2355</v>
      </c>
      <c r="B21" s="3">
        <v>0</v>
      </c>
    </row>
    <row r="22" ht="17.1" customHeight="1" spans="1:2">
      <c r="A22" s="23" t="s">
        <v>2356</v>
      </c>
      <c r="B22" s="3">
        <v>0</v>
      </c>
    </row>
    <row r="23" ht="17.1" customHeight="1" spans="1:2">
      <c r="A23" s="23" t="s">
        <v>2357</v>
      </c>
      <c r="B23" s="3">
        <v>0</v>
      </c>
    </row>
    <row r="24" ht="17.1" customHeight="1" spans="1:2">
      <c r="A24" s="23" t="s">
        <v>2358</v>
      </c>
      <c r="B24" s="3">
        <v>0</v>
      </c>
    </row>
    <row r="25" ht="17.1" customHeight="1" spans="1:2">
      <c r="A25" s="23" t="s">
        <v>2359</v>
      </c>
      <c r="B25" s="3">
        <v>0</v>
      </c>
    </row>
    <row r="26" ht="17.1" customHeight="1" spans="1:2">
      <c r="A26" s="23" t="s">
        <v>2360</v>
      </c>
      <c r="B26" s="3">
        <v>0</v>
      </c>
    </row>
    <row r="27" ht="17.1" customHeight="1" spans="1:2">
      <c r="A27" s="23" t="s">
        <v>2361</v>
      </c>
      <c r="B27" s="3">
        <v>0</v>
      </c>
    </row>
    <row r="28" ht="17.1" customHeight="1" spans="1:2">
      <c r="A28" s="23" t="s">
        <v>2362</v>
      </c>
      <c r="B28" s="3">
        <v>0</v>
      </c>
    </row>
    <row r="29" ht="17.1" customHeight="1" spans="1:2">
      <c r="A29" s="23" t="s">
        <v>2363</v>
      </c>
      <c r="B29" s="3">
        <v>0</v>
      </c>
    </row>
    <row r="30" ht="17.1" customHeight="1" spans="1:2">
      <c r="A30" s="23" t="s">
        <v>2364</v>
      </c>
      <c r="B30" s="3">
        <v>0</v>
      </c>
    </row>
    <row r="31" ht="17.1" customHeight="1" spans="1:2">
      <c r="A31" s="23" t="s">
        <v>2365</v>
      </c>
      <c r="B31" s="3">
        <v>0</v>
      </c>
    </row>
    <row r="32" ht="17.1" customHeight="1" spans="1:2">
      <c r="A32" s="23" t="s">
        <v>2366</v>
      </c>
      <c r="B32" s="3">
        <v>0</v>
      </c>
    </row>
    <row r="33" ht="17.1" customHeight="1" spans="1:2">
      <c r="A33" s="23" t="s">
        <v>2367</v>
      </c>
      <c r="B33" s="3">
        <v>0</v>
      </c>
    </row>
    <row r="34" ht="17.1" customHeight="1" spans="1:2">
      <c r="A34" s="23" t="s">
        <v>2368</v>
      </c>
      <c r="B34" s="3">
        <v>0</v>
      </c>
    </row>
    <row r="35" ht="17.1" customHeight="1" spans="1:2">
      <c r="A35" s="23" t="s">
        <v>2369</v>
      </c>
      <c r="B35" s="3">
        <v>0</v>
      </c>
    </row>
    <row r="36" ht="17.1" customHeight="1" spans="1:2">
      <c r="A36" s="23" t="s">
        <v>2370</v>
      </c>
      <c r="B36" s="3">
        <v>0</v>
      </c>
    </row>
    <row r="37" ht="17.1" customHeight="1" spans="1:2">
      <c r="A37" s="23" t="s">
        <v>2371</v>
      </c>
      <c r="B37" s="3">
        <v>0</v>
      </c>
    </row>
    <row r="38" ht="17.1" customHeight="1" spans="1:2">
      <c r="A38" s="23" t="s">
        <v>2372</v>
      </c>
      <c r="B38" s="3">
        <v>0</v>
      </c>
    </row>
    <row r="39" ht="17.1" customHeight="1" spans="1:2">
      <c r="A39" s="23" t="s">
        <v>2373</v>
      </c>
      <c r="B39" s="3">
        <v>0</v>
      </c>
    </row>
    <row r="40" ht="17.1" customHeight="1" spans="1:2">
      <c r="A40" s="23" t="s">
        <v>2374</v>
      </c>
      <c r="B40" s="3">
        <v>0</v>
      </c>
    </row>
    <row r="41" ht="17.1" customHeight="1" spans="1:2">
      <c r="A41" s="23" t="s">
        <v>2375</v>
      </c>
      <c r="B41" s="3">
        <v>0</v>
      </c>
    </row>
    <row r="42" ht="17.1" customHeight="1" spans="1:2">
      <c r="A42" s="23" t="s">
        <v>2376</v>
      </c>
      <c r="B42" s="3">
        <v>0</v>
      </c>
    </row>
    <row r="43" ht="17.1" customHeight="1" spans="1:2">
      <c r="A43" s="23" t="s">
        <v>2377</v>
      </c>
      <c r="B43" s="3">
        <v>0</v>
      </c>
    </row>
    <row r="44" ht="17.1" customHeight="1" spans="1:2">
      <c r="A44" s="23" t="s">
        <v>2378</v>
      </c>
      <c r="B44" s="3">
        <v>0</v>
      </c>
    </row>
    <row r="45" ht="17.1" customHeight="1" spans="1:2">
      <c r="A45" s="23" t="s">
        <v>2379</v>
      </c>
      <c r="B45" s="3">
        <v>0</v>
      </c>
    </row>
    <row r="46" ht="17.1" customHeight="1" spans="1:2">
      <c r="A46" s="23" t="s">
        <v>2380</v>
      </c>
      <c r="B46" s="3">
        <v>0</v>
      </c>
    </row>
    <row r="47" ht="17.1" customHeight="1" spans="1:2">
      <c r="A47" s="23" t="s">
        <v>2381</v>
      </c>
      <c r="B47" s="3">
        <v>0</v>
      </c>
    </row>
    <row r="48" ht="17.1" customHeight="1" spans="1:2">
      <c r="A48" s="23" t="s">
        <v>2382</v>
      </c>
      <c r="B48" s="3">
        <v>0</v>
      </c>
    </row>
    <row r="49" ht="17.1" customHeight="1" spans="1:2">
      <c r="A49" s="23" t="s">
        <v>2383</v>
      </c>
      <c r="B49" s="3">
        <v>0</v>
      </c>
    </row>
    <row r="50" ht="17.1" customHeight="1" spans="1:2">
      <c r="A50" s="23" t="s">
        <v>2384</v>
      </c>
      <c r="B50" s="3">
        <v>0</v>
      </c>
    </row>
    <row r="51" ht="17.1" customHeight="1" spans="1:2">
      <c r="A51" s="23"/>
      <c r="B51" s="3"/>
    </row>
    <row r="52" ht="17.1" customHeight="1" spans="1:2">
      <c r="A52" s="23"/>
      <c r="B52" s="3"/>
    </row>
    <row r="53" ht="17.25" customHeight="1" spans="1:2">
      <c r="A53" s="23"/>
      <c r="B53" s="3"/>
    </row>
    <row r="54" ht="17.25" customHeight="1" spans="1:2">
      <c r="A54" s="23"/>
      <c r="B54" s="3"/>
    </row>
    <row r="55" ht="17.25" customHeight="1" spans="1:2">
      <c r="A55" s="3" t="s">
        <v>719</v>
      </c>
      <c r="B55" s="3">
        <v>0</v>
      </c>
    </row>
    <row r="56" ht="18.75" customHeight="1"/>
  </sheetData>
  <mergeCells count="1">
    <mergeCell ref="A1:B1"/>
  </mergeCells>
  <printOptions horizontalCentered="1"/>
  <pageMargins left="0.313888888888889" right="0.313888888888889" top="0.590277777777778" bottom="0.590277777777778" header="0.393055555555556" footer="0.393055555555556"/>
  <pageSetup paperSize="9" firstPageNumber="0" pageOrder="overThenDown" orientation="portrait" useFirstPageNumber="1" horizontalDpi="6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40"/>
  <sheetViews>
    <sheetView showGridLines="0" showZeros="0" workbookViewId="0">
      <selection activeCell="A1" sqref="A1:B1"/>
    </sheetView>
  </sheetViews>
  <sheetFormatPr defaultColWidth="9.1" defaultRowHeight="14.25" outlineLevelCol="1"/>
  <cols>
    <col min="1" max="1" width="55.625" customWidth="1"/>
    <col min="2" max="2" width="13.625" customWidth="1"/>
    <col min="3" max="254" width="9.1" customWidth="1"/>
  </cols>
  <sheetData>
    <row r="1" ht="35.25" customHeight="1" spans="1:2">
      <c r="A1" s="1" t="s">
        <v>2385</v>
      </c>
      <c r="B1" s="1"/>
    </row>
    <row r="2" ht="15.75" customHeight="1" spans="1:2">
      <c r="A2" s="2" t="s">
        <v>25</v>
      </c>
      <c r="B2" s="2"/>
    </row>
    <row r="3" ht="15.75" customHeight="1" spans="1:2">
      <c r="A3" s="2" t="s">
        <v>40</v>
      </c>
      <c r="B3" s="2"/>
    </row>
    <row r="4" ht="17.1" customHeight="1" spans="1:2">
      <c r="A4" s="3" t="s">
        <v>41</v>
      </c>
      <c r="B4" s="3" t="s">
        <v>42</v>
      </c>
    </row>
    <row r="5" ht="17.1" customHeight="1" spans="1:2">
      <c r="A5" s="16" t="s">
        <v>2386</v>
      </c>
      <c r="B5" s="17">
        <v>2530</v>
      </c>
    </row>
    <row r="6" ht="17.1" customHeight="1" spans="1:2">
      <c r="A6" s="16" t="s">
        <v>2387</v>
      </c>
      <c r="B6" s="17">
        <v>0</v>
      </c>
    </row>
    <row r="7" ht="17.1" customHeight="1" spans="1:2">
      <c r="A7" s="16" t="s">
        <v>2388</v>
      </c>
      <c r="B7" s="17">
        <v>0</v>
      </c>
    </row>
    <row r="8" ht="17.1" customHeight="1" spans="1:2">
      <c r="A8" s="16" t="s">
        <v>2389</v>
      </c>
      <c r="B8" s="17"/>
    </row>
    <row r="9" ht="17.1" customHeight="1" spans="1:2">
      <c r="A9" s="16" t="s">
        <v>2390</v>
      </c>
      <c r="B9" s="17">
        <v>0</v>
      </c>
    </row>
    <row r="10" ht="17.1" customHeight="1" spans="1:2">
      <c r="A10" s="16" t="s">
        <v>2391</v>
      </c>
      <c r="B10" s="17">
        <v>2530</v>
      </c>
    </row>
    <row r="11" ht="17.1" customHeight="1" spans="1:2">
      <c r="A11" s="16" t="s">
        <v>2392</v>
      </c>
      <c r="B11" s="17">
        <v>0</v>
      </c>
    </row>
    <row r="12" ht="17.1" customHeight="1" spans="1:2">
      <c r="A12" s="16" t="s">
        <v>2393</v>
      </c>
      <c r="B12" s="17">
        <v>0</v>
      </c>
    </row>
    <row r="13" ht="17.1" customHeight="1" spans="1:2">
      <c r="A13" s="16" t="s">
        <v>2394</v>
      </c>
      <c r="B13" s="18">
        <v>0</v>
      </c>
    </row>
    <row r="14" ht="17.1" customHeight="1" spans="1:2">
      <c r="A14" s="19" t="s">
        <v>2395</v>
      </c>
      <c r="B14" s="17">
        <v>0</v>
      </c>
    </row>
    <row r="15" ht="17.1" customHeight="1" spans="1:2">
      <c r="A15" s="16" t="s">
        <v>2396</v>
      </c>
      <c r="B15" s="20">
        <v>0</v>
      </c>
    </row>
    <row r="16" ht="17.1" customHeight="1" spans="1:2">
      <c r="A16" s="16" t="s">
        <v>2397</v>
      </c>
      <c r="B16" s="17">
        <v>0</v>
      </c>
    </row>
    <row r="17" ht="17.1" customHeight="1" spans="1:2">
      <c r="A17" s="16" t="s">
        <v>2398</v>
      </c>
      <c r="B17" s="17">
        <v>0</v>
      </c>
    </row>
    <row r="18" ht="17.1" customHeight="1" spans="1:2">
      <c r="A18" s="16" t="s">
        <v>2399</v>
      </c>
      <c r="B18" s="17">
        <v>0</v>
      </c>
    </row>
    <row r="19" ht="17.1" customHeight="1" spans="1:2">
      <c r="A19" s="16" t="s">
        <v>2400</v>
      </c>
      <c r="B19" s="17">
        <v>0</v>
      </c>
    </row>
    <row r="20" ht="17.1" customHeight="1" spans="1:2">
      <c r="A20" s="16" t="s">
        <v>2401</v>
      </c>
      <c r="B20" s="17">
        <v>0</v>
      </c>
    </row>
    <row r="21" ht="17.1" customHeight="1" spans="1:2">
      <c r="A21" s="16" t="s">
        <v>2402</v>
      </c>
      <c r="B21" s="17">
        <v>0</v>
      </c>
    </row>
    <row r="22" ht="17.1" customHeight="1" spans="1:2">
      <c r="A22" s="16" t="s">
        <v>2403</v>
      </c>
      <c r="B22" s="17">
        <v>0</v>
      </c>
    </row>
    <row r="23" ht="17.1" customHeight="1" spans="1:2">
      <c r="A23" s="16" t="s">
        <v>2404</v>
      </c>
      <c r="B23" s="17">
        <v>0</v>
      </c>
    </row>
    <row r="24" ht="17.1" customHeight="1" spans="1:2">
      <c r="A24" s="16" t="s">
        <v>2405</v>
      </c>
      <c r="B24" s="17">
        <v>0</v>
      </c>
    </row>
    <row r="25" ht="17.1" customHeight="1" spans="1:2">
      <c r="A25" s="16" t="s">
        <v>2406</v>
      </c>
      <c r="B25" s="17">
        <v>0</v>
      </c>
    </row>
    <row r="26" ht="17.1" customHeight="1" spans="1:2">
      <c r="A26" s="16" t="s">
        <v>2407</v>
      </c>
      <c r="B26" s="17">
        <v>0</v>
      </c>
    </row>
    <row r="27" ht="17.1" customHeight="1" spans="1:2">
      <c r="A27" s="16" t="s">
        <v>2408</v>
      </c>
      <c r="B27" s="17">
        <v>5</v>
      </c>
    </row>
    <row r="28" ht="17.1" customHeight="1" spans="1:2">
      <c r="A28" s="16" t="s">
        <v>2409</v>
      </c>
      <c r="B28" s="17">
        <v>5</v>
      </c>
    </row>
    <row r="29" ht="17.1" customHeight="1" spans="1:2">
      <c r="A29" s="16"/>
      <c r="B29" s="17"/>
    </row>
    <row r="30" spans="1:2">
      <c r="A30" s="16"/>
      <c r="B30" s="17"/>
    </row>
    <row r="31" spans="1:2">
      <c r="A31" s="16"/>
      <c r="B31" s="17"/>
    </row>
    <row r="32" spans="1:2">
      <c r="A32" s="16"/>
      <c r="B32" s="17"/>
    </row>
    <row r="33" spans="1:2">
      <c r="A33" s="16"/>
      <c r="B33" s="17"/>
    </row>
    <row r="34" spans="1:2">
      <c r="A34" s="16"/>
      <c r="B34" s="17"/>
    </row>
    <row r="35" spans="1:2">
      <c r="A35" s="16"/>
      <c r="B35" s="17"/>
    </row>
    <row r="36" spans="1:2">
      <c r="A36" s="16"/>
      <c r="B36" s="17"/>
    </row>
    <row r="37" spans="1:2">
      <c r="A37" s="16"/>
      <c r="B37" s="17"/>
    </row>
    <row r="38" spans="1:2">
      <c r="A38" s="16"/>
      <c r="B38" s="17"/>
    </row>
    <row r="39" spans="1:2">
      <c r="A39" s="16"/>
      <c r="B39" s="17"/>
    </row>
    <row r="40" spans="1:2">
      <c r="A40" s="21" t="s">
        <v>1760</v>
      </c>
      <c r="B40" s="17">
        <v>2535</v>
      </c>
    </row>
  </sheetData>
  <mergeCells count="3">
    <mergeCell ref="A1:B1"/>
    <mergeCell ref="A2:B2"/>
    <mergeCell ref="A3:B3"/>
  </mergeCells>
  <printOptions horizontalCentered="1"/>
  <pageMargins left="0.313888888888889" right="0.313888888888889" top="0.590277777777778" bottom="0.590277777777778" header="0.393055555555556" footer="0.393055555555556"/>
  <pageSetup paperSize="9" firstPageNumber="0" pageOrder="overThenDown" orientation="portrait" useFirstPageNumber="1" horizont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40"/>
  <sheetViews>
    <sheetView showGridLines="0" showZeros="0" workbookViewId="0">
      <selection activeCell="A1" sqref="A1:B1"/>
    </sheetView>
  </sheetViews>
  <sheetFormatPr defaultColWidth="9.1" defaultRowHeight="14.25" outlineLevelCol="1"/>
  <cols>
    <col min="1" max="1" width="55.625" customWidth="1"/>
    <col min="2" max="2" width="13.625" customWidth="1"/>
    <col min="3" max="254" width="9.1" customWidth="1"/>
  </cols>
  <sheetData>
    <row r="1" ht="35.25" customHeight="1" spans="1:2">
      <c r="A1" s="1" t="s">
        <v>2410</v>
      </c>
      <c r="B1" s="1"/>
    </row>
    <row r="2" ht="15.75" customHeight="1" spans="1:2">
      <c r="A2" s="2" t="s">
        <v>27</v>
      </c>
      <c r="B2" s="2"/>
    </row>
    <row r="3" ht="15.75" customHeight="1" spans="1:2">
      <c r="A3" s="2" t="s">
        <v>40</v>
      </c>
      <c r="B3" s="2"/>
    </row>
    <row r="4" ht="17.1" customHeight="1" spans="1:2">
      <c r="A4" s="3" t="s">
        <v>41</v>
      </c>
      <c r="B4" s="3" t="s">
        <v>42</v>
      </c>
    </row>
    <row r="5" ht="17.1" customHeight="1" spans="1:2">
      <c r="A5" s="16" t="s">
        <v>2386</v>
      </c>
      <c r="B5" s="17">
        <v>2530</v>
      </c>
    </row>
    <row r="6" ht="17.1" customHeight="1" spans="1:2">
      <c r="A6" s="16" t="s">
        <v>2387</v>
      </c>
      <c r="B6" s="17">
        <v>0</v>
      </c>
    </row>
    <row r="7" ht="17.1" customHeight="1" spans="1:2">
      <c r="A7" s="16" t="s">
        <v>2388</v>
      </c>
      <c r="B7" s="17">
        <v>0</v>
      </c>
    </row>
    <row r="8" ht="17.1" customHeight="1" spans="1:2">
      <c r="A8" s="16" t="s">
        <v>2389</v>
      </c>
      <c r="B8" s="17"/>
    </row>
    <row r="9" ht="17.1" customHeight="1" spans="1:2">
      <c r="A9" s="16" t="s">
        <v>2390</v>
      </c>
      <c r="B9" s="17">
        <v>0</v>
      </c>
    </row>
    <row r="10" ht="17.1" customHeight="1" spans="1:2">
      <c r="A10" s="16" t="s">
        <v>2391</v>
      </c>
      <c r="B10" s="17">
        <v>2530</v>
      </c>
    </row>
    <row r="11" ht="17.1" customHeight="1" spans="1:2">
      <c r="A11" s="16" t="s">
        <v>2392</v>
      </c>
      <c r="B11" s="17">
        <v>0</v>
      </c>
    </row>
    <row r="12" ht="17.1" customHeight="1" spans="1:2">
      <c r="A12" s="16" t="s">
        <v>2393</v>
      </c>
      <c r="B12" s="17">
        <v>0</v>
      </c>
    </row>
    <row r="13" ht="17.1" customHeight="1" spans="1:2">
      <c r="A13" s="16" t="s">
        <v>2394</v>
      </c>
      <c r="B13" s="18">
        <v>0</v>
      </c>
    </row>
    <row r="14" ht="17.1" customHeight="1" spans="1:2">
      <c r="A14" s="19" t="s">
        <v>2395</v>
      </c>
      <c r="B14" s="17">
        <v>0</v>
      </c>
    </row>
    <row r="15" ht="17.1" customHeight="1" spans="1:2">
      <c r="A15" s="16" t="s">
        <v>2396</v>
      </c>
      <c r="B15" s="20">
        <v>0</v>
      </c>
    </row>
    <row r="16" ht="17.1" customHeight="1" spans="1:2">
      <c r="A16" s="16" t="s">
        <v>2397</v>
      </c>
      <c r="B16" s="17">
        <v>0</v>
      </c>
    </row>
    <row r="17" ht="17.1" customHeight="1" spans="1:2">
      <c r="A17" s="16" t="s">
        <v>2398</v>
      </c>
      <c r="B17" s="17">
        <v>0</v>
      </c>
    </row>
    <row r="18" ht="17.1" customHeight="1" spans="1:2">
      <c r="A18" s="16" t="s">
        <v>2399</v>
      </c>
      <c r="B18" s="17">
        <v>0</v>
      </c>
    </row>
    <row r="19" ht="17.1" customHeight="1" spans="1:2">
      <c r="A19" s="16" t="s">
        <v>2400</v>
      </c>
      <c r="B19" s="17">
        <v>0</v>
      </c>
    </row>
    <row r="20" ht="17.1" customHeight="1" spans="1:2">
      <c r="A20" s="16" t="s">
        <v>2401</v>
      </c>
      <c r="B20" s="17">
        <v>0</v>
      </c>
    </row>
    <row r="21" ht="17.1" customHeight="1" spans="1:2">
      <c r="A21" s="16" t="s">
        <v>2402</v>
      </c>
      <c r="B21" s="17">
        <v>0</v>
      </c>
    </row>
    <row r="22" ht="17.1" customHeight="1" spans="1:2">
      <c r="A22" s="16" t="s">
        <v>2403</v>
      </c>
      <c r="B22" s="17">
        <v>0</v>
      </c>
    </row>
    <row r="23" ht="17.1" customHeight="1" spans="1:2">
      <c r="A23" s="16" t="s">
        <v>2404</v>
      </c>
      <c r="B23" s="17">
        <v>0</v>
      </c>
    </row>
    <row r="24" ht="17.1" customHeight="1" spans="1:2">
      <c r="A24" s="16" t="s">
        <v>2405</v>
      </c>
      <c r="B24" s="17">
        <v>0</v>
      </c>
    </row>
    <row r="25" ht="17.1" customHeight="1" spans="1:2">
      <c r="A25" s="16" t="s">
        <v>2406</v>
      </c>
      <c r="B25" s="17">
        <v>0</v>
      </c>
    </row>
    <row r="26" ht="17.1" customHeight="1" spans="1:2">
      <c r="A26" s="16" t="s">
        <v>2407</v>
      </c>
      <c r="B26" s="17">
        <v>0</v>
      </c>
    </row>
    <row r="27" ht="17.1" customHeight="1" spans="1:2">
      <c r="A27" s="16" t="s">
        <v>2408</v>
      </c>
      <c r="B27" s="17">
        <v>5</v>
      </c>
    </row>
    <row r="28" ht="17.1" customHeight="1" spans="1:2">
      <c r="A28" s="16" t="s">
        <v>2409</v>
      </c>
      <c r="B28" s="17">
        <v>5</v>
      </c>
    </row>
    <row r="29" ht="17.1" customHeight="1" spans="1:2">
      <c r="A29" s="16"/>
      <c r="B29" s="17"/>
    </row>
    <row r="30" ht="17.1" customHeight="1" spans="1:2">
      <c r="A30" s="16"/>
      <c r="B30" s="17"/>
    </row>
    <row r="31" ht="17.1" customHeight="1" spans="1:2">
      <c r="A31" s="16"/>
      <c r="B31" s="17"/>
    </row>
    <row r="32" ht="17.1" customHeight="1" spans="1:2">
      <c r="A32" s="16"/>
      <c r="B32" s="17"/>
    </row>
    <row r="33" ht="17.1" customHeight="1" spans="1:2">
      <c r="A33" s="16"/>
      <c r="B33" s="17"/>
    </row>
    <row r="34" ht="17.1" customHeight="1" spans="1:2">
      <c r="A34" s="16"/>
      <c r="B34" s="17"/>
    </row>
    <row r="35" ht="17.1" customHeight="1" spans="1:2">
      <c r="A35" s="16"/>
      <c r="B35" s="17"/>
    </row>
    <row r="36" ht="17.1" customHeight="1" spans="1:2">
      <c r="A36" s="16"/>
      <c r="B36" s="17"/>
    </row>
    <row r="37" ht="17.1" customHeight="1" spans="1:2">
      <c r="A37" s="16"/>
      <c r="B37" s="17"/>
    </row>
    <row r="38" ht="17.1" customHeight="1" spans="1:2">
      <c r="A38" s="16"/>
      <c r="B38" s="17"/>
    </row>
    <row r="39" ht="17.1" customHeight="1" spans="1:2">
      <c r="A39" s="16"/>
      <c r="B39" s="17"/>
    </row>
    <row r="40" spans="1:2">
      <c r="A40" s="21" t="s">
        <v>1760</v>
      </c>
      <c r="B40" s="17">
        <v>2535</v>
      </c>
    </row>
  </sheetData>
  <mergeCells count="3">
    <mergeCell ref="A1:B1"/>
    <mergeCell ref="A2:B2"/>
    <mergeCell ref="A3:B3"/>
  </mergeCells>
  <printOptions horizontalCentered="1"/>
  <pageMargins left="0.313888888888889" right="0.313888888888889" top="0.590277777777778" bottom="0.590277777777778" header="0.393055555555556" footer="0.393055555555556"/>
  <pageSetup paperSize="9" firstPageNumber="0" pageOrder="overThenDown" orientation="portrait" useFirstPageNumber="1" horizontalDpi="6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5"/>
  <sheetViews>
    <sheetView showGridLines="0" showZeros="0" workbookViewId="0">
      <selection activeCell="A1" sqref="A1:D1"/>
    </sheetView>
  </sheetViews>
  <sheetFormatPr defaultColWidth="9" defaultRowHeight="14.25" outlineLevelCol="3"/>
  <cols>
    <col min="1" max="1" width="26.6" customWidth="1"/>
    <col min="2" max="2" width="16.7" customWidth="1"/>
    <col min="3" max="3" width="26" customWidth="1"/>
    <col min="4" max="4" width="16.7" customWidth="1"/>
    <col min="5" max="9" width="9" hidden="1" customWidth="1"/>
    <col min="10" max="250" width="9.1" customWidth="1"/>
  </cols>
  <sheetData>
    <row r="1" ht="33.9" customHeight="1" spans="1:4">
      <c r="A1" s="1" t="s">
        <v>2411</v>
      </c>
      <c r="B1" s="1"/>
      <c r="C1" s="1"/>
      <c r="D1" s="1"/>
    </row>
    <row r="2" ht="17.1" customHeight="1" spans="1:4">
      <c r="A2" s="2"/>
      <c r="B2" s="2"/>
      <c r="C2" s="2"/>
      <c r="D2" s="2" t="s">
        <v>29</v>
      </c>
    </row>
    <row r="3" ht="17.1" customHeight="1" spans="1:4">
      <c r="A3" s="2" t="s">
        <v>40</v>
      </c>
      <c r="B3" s="2"/>
      <c r="C3" s="2"/>
      <c r="D3" s="2"/>
    </row>
    <row r="4" ht="17.1" customHeight="1" spans="1:4">
      <c r="A4" s="3" t="s">
        <v>41</v>
      </c>
      <c r="B4" s="3" t="s">
        <v>42</v>
      </c>
      <c r="C4" s="3" t="s">
        <v>41</v>
      </c>
      <c r="D4" s="3" t="s">
        <v>42</v>
      </c>
    </row>
    <row r="5" ht="17.1" customHeight="1" spans="1:4">
      <c r="A5" s="12" t="s">
        <v>2412</v>
      </c>
      <c r="B5" s="10">
        <f>'[1]L14'!E5</f>
        <v>0</v>
      </c>
      <c r="C5" s="12" t="s">
        <v>2413</v>
      </c>
      <c r="D5" s="10">
        <f>'[1]L14'!J5</f>
        <v>2535</v>
      </c>
    </row>
    <row r="6" ht="17.1" customHeight="1" spans="1:4">
      <c r="A6" s="12" t="s">
        <v>2414</v>
      </c>
      <c r="B6" s="10">
        <v>2453</v>
      </c>
      <c r="C6" s="12" t="s">
        <v>2415</v>
      </c>
      <c r="D6" s="13"/>
    </row>
    <row r="7" ht="17.1" customHeight="1" spans="1:4">
      <c r="A7" s="12" t="s">
        <v>2416</v>
      </c>
      <c r="B7" s="13"/>
      <c r="C7" s="12" t="s">
        <v>2417</v>
      </c>
      <c r="D7" s="13"/>
    </row>
    <row r="8" ht="17.1" customHeight="1" spans="1:4">
      <c r="A8" s="12" t="s">
        <v>2418</v>
      </c>
      <c r="B8" s="10">
        <v>8333</v>
      </c>
      <c r="C8" s="12" t="s">
        <v>2419</v>
      </c>
      <c r="D8" s="10">
        <f>SUM(D9:D10)</f>
        <v>6521</v>
      </c>
    </row>
    <row r="9" ht="17.1" customHeight="1" spans="1:4">
      <c r="A9" s="12"/>
      <c r="B9" s="10"/>
      <c r="C9" s="12" t="s">
        <v>2420</v>
      </c>
      <c r="D9" s="10">
        <v>6521</v>
      </c>
    </row>
    <row r="10" ht="17.1" customHeight="1" spans="1:4">
      <c r="A10" s="12"/>
      <c r="B10" s="10"/>
      <c r="C10" s="12" t="s">
        <v>2421</v>
      </c>
      <c r="D10" s="14"/>
    </row>
    <row r="11" ht="17.1" customHeight="1" spans="1:4">
      <c r="A11" s="12"/>
      <c r="B11" s="13"/>
      <c r="C11" s="12"/>
      <c r="D11" s="13"/>
    </row>
    <row r="12" ht="17.1" customHeight="1" spans="1:4">
      <c r="A12" s="12"/>
      <c r="B12" s="13"/>
      <c r="C12" s="12"/>
      <c r="D12" s="13"/>
    </row>
    <row r="13" ht="17.1" customHeight="1" spans="1:4">
      <c r="A13" s="12"/>
      <c r="B13" s="10"/>
      <c r="C13" s="12" t="s">
        <v>2422</v>
      </c>
      <c r="D13" s="10">
        <f>B14-SUM(D5:D8,D11:D12)</f>
        <v>1730</v>
      </c>
    </row>
    <row r="14" ht="17.1" customHeight="1" spans="1:4">
      <c r="A14" s="15" t="s">
        <v>2423</v>
      </c>
      <c r="B14" s="10">
        <f>SUM(B5:B8,B11:B12)</f>
        <v>10786</v>
      </c>
      <c r="C14" s="15" t="s">
        <v>2424</v>
      </c>
      <c r="D14" s="10">
        <f>SUM(D5:D8,D11:D13)</f>
        <v>10786</v>
      </c>
    </row>
    <row r="15" ht="21" customHeight="1"/>
  </sheetData>
  <mergeCells count="2">
    <mergeCell ref="A1:D1"/>
    <mergeCell ref="A3:D3"/>
  </mergeCells>
  <dataValidations count="1">
    <dataValidation type="decimal" operator="between" allowBlank="1" showInputMessage="1" showErrorMessage="1" sqref="B14 B5:B8 B11:B12 D5:D14">
      <formula1>-99999999999999</formula1>
      <formula2>99999999999999</formula2>
    </dataValidation>
  </dataValidations>
  <printOptions horizontalCentered="1"/>
  <pageMargins left="0.313888888888889" right="0.313888888888889" top="0.786805555555556" bottom="0.393055555555556" header="0.393055555555556" footer="0.393055555555556"/>
  <pageSetup paperSize="9" scale="90" firstPageNumber="0" pageOrder="overThenDown" orientation="portrait" useFirstPageNumber="1" horizont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1"/>
  <sheetViews>
    <sheetView showGridLines="0" showZeros="0" workbookViewId="0">
      <selection activeCell="A1" sqref="A1:G1"/>
    </sheetView>
  </sheetViews>
  <sheetFormatPr defaultColWidth="9" defaultRowHeight="14.25" outlineLevelCol="6"/>
  <cols>
    <col min="1" max="1" width="24" customWidth="1"/>
    <col min="2" max="7" width="13.125" customWidth="1"/>
    <col min="8" max="253" width="9.1"/>
    <col min="254" max="254" width="24" customWidth="1"/>
    <col min="255" max="262" width="13.4" customWidth="1"/>
    <col min="263" max="509" width="9.1"/>
    <col min="510" max="510" width="24" customWidth="1"/>
    <col min="511" max="518" width="13.4" customWidth="1"/>
    <col min="519" max="765" width="9.1"/>
    <col min="766" max="766" width="24" customWidth="1"/>
    <col min="767" max="774" width="13.4" customWidth="1"/>
    <col min="1022" max="1022" width="24" customWidth="1"/>
    <col min="1023" max="1030" width="13.4" customWidth="1"/>
    <col min="1031" max="1277" width="9.1"/>
    <col min="1278" max="1278" width="24" customWidth="1"/>
    <col min="1279" max="1286" width="13.4" customWidth="1"/>
    <col min="1287" max="1533" width="9.1"/>
    <col min="1534" max="1534" width="24" customWidth="1"/>
    <col min="1535" max="1542" width="13.4" customWidth="1"/>
    <col min="1543" max="1789" width="9.1"/>
    <col min="1790" max="1790" width="24" customWidth="1"/>
    <col min="1791" max="1798" width="13.4" customWidth="1"/>
    <col min="2046" max="2046" width="24" customWidth="1"/>
    <col min="2047" max="2054" width="13.4" customWidth="1"/>
    <col min="2055" max="2301" width="9.1"/>
    <col min="2302" max="2302" width="24" customWidth="1"/>
    <col min="2303" max="2310" width="13.4" customWidth="1"/>
    <col min="2311" max="2557" width="9.1"/>
    <col min="2558" max="2558" width="24" customWidth="1"/>
    <col min="2559" max="2566" width="13.4" customWidth="1"/>
    <col min="2567" max="2813" width="9.1"/>
    <col min="2814" max="2814" width="24" customWidth="1"/>
    <col min="2815" max="2822" width="13.4" customWidth="1"/>
    <col min="3070" max="3070" width="24" customWidth="1"/>
    <col min="3071" max="3078" width="13.4" customWidth="1"/>
    <col min="3079" max="3325" width="9.1"/>
    <col min="3326" max="3326" width="24" customWidth="1"/>
    <col min="3327" max="3334" width="13.4" customWidth="1"/>
    <col min="3335" max="3581" width="9.1"/>
    <col min="3582" max="3582" width="24" customWidth="1"/>
    <col min="3583" max="3590" width="13.4" customWidth="1"/>
    <col min="3591" max="3837" width="9.1"/>
    <col min="3838" max="3838" width="24" customWidth="1"/>
    <col min="3839" max="3846" width="13.4" customWidth="1"/>
    <col min="4094" max="4094" width="24" customWidth="1"/>
    <col min="4095" max="4102" width="13.4" customWidth="1"/>
    <col min="4103" max="4349" width="9.1"/>
    <col min="4350" max="4350" width="24" customWidth="1"/>
    <col min="4351" max="4358" width="13.4" customWidth="1"/>
    <col min="4359" max="4605" width="9.1"/>
    <col min="4606" max="4606" width="24" customWidth="1"/>
    <col min="4607" max="4614" width="13.4" customWidth="1"/>
    <col min="4615" max="4861" width="9.1"/>
    <col min="4862" max="4862" width="24" customWidth="1"/>
    <col min="4863" max="4870" width="13.4" customWidth="1"/>
    <col min="5118" max="5118" width="24" customWidth="1"/>
    <col min="5119" max="5126" width="13.4" customWidth="1"/>
    <col min="5127" max="5373" width="9.1"/>
    <col min="5374" max="5374" width="24" customWidth="1"/>
    <col min="5375" max="5382" width="13.4" customWidth="1"/>
    <col min="5383" max="5629" width="9.1"/>
    <col min="5630" max="5630" width="24" customWidth="1"/>
    <col min="5631" max="5638" width="13.4" customWidth="1"/>
    <col min="5639" max="5885" width="9.1"/>
    <col min="5886" max="5886" width="24" customWidth="1"/>
    <col min="5887" max="5894" width="13.4" customWidth="1"/>
    <col min="6142" max="6142" width="24" customWidth="1"/>
    <col min="6143" max="6150" width="13.4" customWidth="1"/>
    <col min="6151" max="6397" width="9.1"/>
    <col min="6398" max="6398" width="24" customWidth="1"/>
    <col min="6399" max="6406" width="13.4" customWidth="1"/>
    <col min="6407" max="6653" width="9.1"/>
    <col min="6654" max="6654" width="24" customWidth="1"/>
    <col min="6655" max="6662" width="13.4" customWidth="1"/>
    <col min="6663" max="6909" width="9.1"/>
    <col min="6910" max="6910" width="24" customWidth="1"/>
    <col min="6911" max="6918" width="13.4" customWidth="1"/>
    <col min="7166" max="7166" width="24" customWidth="1"/>
    <col min="7167" max="7174" width="13.4" customWidth="1"/>
    <col min="7175" max="7421" width="9.1"/>
    <col min="7422" max="7422" width="24" customWidth="1"/>
    <col min="7423" max="7430" width="13.4" customWidth="1"/>
    <col min="7431" max="7677" width="9.1"/>
    <col min="7678" max="7678" width="24" customWidth="1"/>
    <col min="7679" max="7686" width="13.4" customWidth="1"/>
    <col min="7687" max="7933" width="9.1"/>
    <col min="7934" max="7934" width="24" customWidth="1"/>
    <col min="7935" max="7942" width="13.4" customWidth="1"/>
    <col min="8190" max="8190" width="24" customWidth="1"/>
    <col min="8191" max="8198" width="13.4" customWidth="1"/>
    <col min="8199" max="8445" width="9.1"/>
    <col min="8446" max="8446" width="24" customWidth="1"/>
    <col min="8447" max="8454" width="13.4" customWidth="1"/>
    <col min="8455" max="8701" width="9.1"/>
    <col min="8702" max="8702" width="24" customWidth="1"/>
    <col min="8703" max="8710" width="13.4" customWidth="1"/>
    <col min="8711" max="8957" width="9.1"/>
    <col min="8958" max="8958" width="24" customWidth="1"/>
    <col min="8959" max="8966" width="13.4" customWidth="1"/>
    <col min="9214" max="9214" width="24" customWidth="1"/>
    <col min="9215" max="9222" width="13.4" customWidth="1"/>
    <col min="9223" max="9469" width="9.1"/>
    <col min="9470" max="9470" width="24" customWidth="1"/>
    <col min="9471" max="9478" width="13.4" customWidth="1"/>
    <col min="9479" max="9725" width="9.1"/>
    <col min="9726" max="9726" width="24" customWidth="1"/>
    <col min="9727" max="9734" width="13.4" customWidth="1"/>
    <col min="9735" max="9981" width="9.1"/>
    <col min="9982" max="9982" width="24" customWidth="1"/>
    <col min="9983" max="9990" width="13.4" customWidth="1"/>
    <col min="10238" max="10238" width="24" customWidth="1"/>
    <col min="10239" max="10246" width="13.4" customWidth="1"/>
    <col min="10247" max="10493" width="9.1"/>
    <col min="10494" max="10494" width="24" customWidth="1"/>
    <col min="10495" max="10502" width="13.4" customWidth="1"/>
    <col min="10503" max="10749" width="9.1"/>
    <col min="10750" max="10750" width="24" customWidth="1"/>
    <col min="10751" max="10758" width="13.4" customWidth="1"/>
    <col min="10759" max="11005" width="9.1"/>
    <col min="11006" max="11006" width="24" customWidth="1"/>
    <col min="11007" max="11014" width="13.4" customWidth="1"/>
    <col min="11262" max="11262" width="24" customWidth="1"/>
    <col min="11263" max="11270" width="13.4" customWidth="1"/>
    <col min="11271" max="11517" width="9.1"/>
    <col min="11518" max="11518" width="24" customWidth="1"/>
    <col min="11519" max="11526" width="13.4" customWidth="1"/>
    <col min="11527" max="11773" width="9.1"/>
    <col min="11774" max="11774" width="24" customWidth="1"/>
    <col min="11775" max="11782" width="13.4" customWidth="1"/>
    <col min="11783" max="12029" width="9.1"/>
    <col min="12030" max="12030" width="24" customWidth="1"/>
    <col min="12031" max="12038" width="13.4" customWidth="1"/>
    <col min="12286" max="12286" width="24" customWidth="1"/>
    <col min="12287" max="12294" width="13.4" customWidth="1"/>
    <col min="12295" max="12541" width="9.1"/>
    <col min="12542" max="12542" width="24" customWidth="1"/>
    <col min="12543" max="12550" width="13.4" customWidth="1"/>
    <col min="12551" max="12797" width="9.1"/>
    <col min="12798" max="12798" width="24" customWidth="1"/>
    <col min="12799" max="12806" width="13.4" customWidth="1"/>
    <col min="12807" max="13053" width="9.1"/>
    <col min="13054" max="13054" width="24" customWidth="1"/>
    <col min="13055" max="13062" width="13.4" customWidth="1"/>
    <col min="13310" max="13310" width="24" customWidth="1"/>
    <col min="13311" max="13318" width="13.4" customWidth="1"/>
    <col min="13319" max="13565" width="9.1"/>
    <col min="13566" max="13566" width="24" customWidth="1"/>
    <col min="13567" max="13574" width="13.4" customWidth="1"/>
    <col min="13575" max="13821" width="9.1"/>
    <col min="13822" max="13822" width="24" customWidth="1"/>
    <col min="13823" max="13830" width="13.4" customWidth="1"/>
    <col min="13831" max="14077" width="9.1"/>
    <col min="14078" max="14078" width="24" customWidth="1"/>
    <col min="14079" max="14086" width="13.4" customWidth="1"/>
    <col min="14334" max="14334" width="24" customWidth="1"/>
    <col min="14335" max="14342" width="13.4" customWidth="1"/>
    <col min="14343" max="14589" width="9.1"/>
    <col min="14590" max="14590" width="24" customWidth="1"/>
    <col min="14591" max="14598" width="13.4" customWidth="1"/>
    <col min="14599" max="14845" width="9.1"/>
    <col min="14846" max="14846" width="24" customWidth="1"/>
    <col min="14847" max="14854" width="13.4" customWidth="1"/>
    <col min="14855" max="15101" width="9.1"/>
    <col min="15102" max="15102" width="24" customWidth="1"/>
    <col min="15103" max="15110" width="13.4" customWidth="1"/>
    <col min="15358" max="15358" width="24" customWidth="1"/>
    <col min="15359" max="15366" width="13.4" customWidth="1"/>
    <col min="15367" max="15613" width="9.1"/>
    <col min="15614" max="15614" width="24" customWidth="1"/>
    <col min="15615" max="15622" width="13.4" customWidth="1"/>
    <col min="15623" max="15869" width="9.1"/>
    <col min="15870" max="15870" width="24" customWidth="1"/>
    <col min="15871" max="15878" width="13.4" customWidth="1"/>
    <col min="15879" max="16125" width="9.1"/>
    <col min="16126" max="16126" width="24" customWidth="1"/>
    <col min="16127" max="16134" width="13.4" customWidth="1"/>
  </cols>
  <sheetData>
    <row r="1" ht="33.9" customHeight="1" spans="1:7">
      <c r="A1" s="1" t="s">
        <v>2425</v>
      </c>
      <c r="B1" s="1"/>
      <c r="C1" s="1"/>
      <c r="D1" s="1"/>
      <c r="E1" s="1"/>
      <c r="F1" s="1"/>
      <c r="G1" s="1"/>
    </row>
    <row r="2" ht="17.1" customHeight="1" spans="1:7">
      <c r="A2" s="2" t="s">
        <v>31</v>
      </c>
      <c r="B2" s="2"/>
      <c r="C2" s="2"/>
      <c r="D2" s="2"/>
      <c r="E2" s="2"/>
      <c r="F2" s="2"/>
      <c r="G2" s="2"/>
    </row>
    <row r="3" ht="17.1" customHeight="1" spans="1:7">
      <c r="A3" s="2" t="s">
        <v>40</v>
      </c>
      <c r="B3" s="2"/>
      <c r="C3" s="2"/>
      <c r="D3" s="2"/>
      <c r="E3" s="2"/>
      <c r="F3" s="2"/>
      <c r="G3" s="2"/>
    </row>
    <row r="4" ht="12.75" customHeight="1" spans="1:7">
      <c r="A4" s="7" t="s">
        <v>2426</v>
      </c>
      <c r="B4" s="7" t="s">
        <v>2427</v>
      </c>
      <c r="C4" s="7" t="s">
        <v>2428</v>
      </c>
      <c r="D4" s="7" t="s">
        <v>2429</v>
      </c>
      <c r="E4" s="7" t="s">
        <v>2430</v>
      </c>
      <c r="F4" s="7" t="s">
        <v>2431</v>
      </c>
      <c r="G4" s="7" t="s">
        <v>2432</v>
      </c>
    </row>
    <row r="5" ht="36.9" customHeight="1" spans="1:7">
      <c r="A5" s="7"/>
      <c r="B5" s="7"/>
      <c r="C5" s="7"/>
      <c r="D5" s="7"/>
      <c r="E5" s="7"/>
      <c r="F5" s="7"/>
      <c r="G5" s="7"/>
    </row>
    <row r="6" ht="20.1" customHeight="1" spans="1:7">
      <c r="A6" s="8" t="s">
        <v>2433</v>
      </c>
      <c r="B6" s="9">
        <v>6215</v>
      </c>
      <c r="C6" s="8">
        <v>0</v>
      </c>
      <c r="D6" s="9">
        <v>6215</v>
      </c>
      <c r="E6" s="8">
        <v>0</v>
      </c>
      <c r="F6" s="8">
        <v>0</v>
      </c>
      <c r="G6" s="8">
        <v>0</v>
      </c>
    </row>
    <row r="7" ht="20.1" customHeight="1" spans="1:7">
      <c r="A7" s="8" t="s">
        <v>2434</v>
      </c>
      <c r="B7" s="9">
        <v>1114</v>
      </c>
      <c r="C7" s="8">
        <v>0</v>
      </c>
      <c r="D7" s="9">
        <v>1114</v>
      </c>
      <c r="E7" s="8">
        <v>0</v>
      </c>
      <c r="F7" s="8">
        <v>0</v>
      </c>
      <c r="G7" s="8">
        <v>0</v>
      </c>
    </row>
    <row r="8" ht="17.1" customHeight="1" spans="1:7">
      <c r="A8" s="8" t="s">
        <v>2435</v>
      </c>
      <c r="B8" s="9">
        <v>835</v>
      </c>
      <c r="C8" s="8">
        <v>0</v>
      </c>
      <c r="D8" s="9">
        <v>835</v>
      </c>
      <c r="E8" s="8">
        <v>0</v>
      </c>
      <c r="F8" s="8">
        <v>0</v>
      </c>
      <c r="G8" s="8">
        <v>0</v>
      </c>
    </row>
    <row r="9" ht="20.1" customHeight="1" spans="1:7">
      <c r="A9" s="8" t="s">
        <v>2436</v>
      </c>
      <c r="B9" s="9">
        <v>131</v>
      </c>
      <c r="C9" s="8">
        <v>0</v>
      </c>
      <c r="D9" s="9">
        <v>131</v>
      </c>
      <c r="E9" s="8">
        <v>0</v>
      </c>
      <c r="F9" s="8">
        <v>0</v>
      </c>
      <c r="G9" s="8">
        <v>0</v>
      </c>
    </row>
    <row r="10" ht="17.1" customHeight="1" spans="1:7">
      <c r="A10" s="8" t="s">
        <v>2437</v>
      </c>
      <c r="B10" s="9">
        <v>445</v>
      </c>
      <c r="C10" s="8">
        <v>0</v>
      </c>
      <c r="D10" s="9">
        <v>445</v>
      </c>
      <c r="E10" s="8">
        <v>0</v>
      </c>
      <c r="F10" s="8">
        <v>0</v>
      </c>
      <c r="G10" s="8">
        <v>0</v>
      </c>
    </row>
    <row r="11" ht="20.1" customHeight="1" spans="1:7">
      <c r="A11" s="8" t="s">
        <v>2438</v>
      </c>
      <c r="B11" s="9">
        <v>12</v>
      </c>
      <c r="C11" s="8">
        <v>0</v>
      </c>
      <c r="D11" s="9">
        <v>12</v>
      </c>
      <c r="E11" s="8">
        <v>0</v>
      </c>
      <c r="F11" s="8">
        <v>0</v>
      </c>
      <c r="G11" s="8">
        <v>0</v>
      </c>
    </row>
    <row r="12" ht="20.1" customHeight="1" spans="1:7">
      <c r="A12" s="8" t="s">
        <v>2439</v>
      </c>
      <c r="B12" s="9"/>
      <c r="C12" s="8">
        <v>0</v>
      </c>
      <c r="D12" s="9"/>
      <c r="E12" s="8">
        <v>0</v>
      </c>
      <c r="F12" s="8">
        <v>0</v>
      </c>
      <c r="G12" s="8">
        <v>0</v>
      </c>
    </row>
    <row r="13" ht="17.1" customHeight="1" spans="1:7">
      <c r="A13" s="8" t="s">
        <v>2440</v>
      </c>
      <c r="B13" s="9"/>
      <c r="C13" s="8">
        <v>0</v>
      </c>
      <c r="D13" s="9"/>
      <c r="E13" s="8">
        <v>0</v>
      </c>
      <c r="F13" s="8">
        <v>0</v>
      </c>
      <c r="G13" s="8">
        <v>0</v>
      </c>
    </row>
    <row r="14" ht="20.1" customHeight="1" spans="1:7">
      <c r="A14" s="8" t="s">
        <v>2441</v>
      </c>
      <c r="B14" s="9">
        <v>5062</v>
      </c>
      <c r="C14" s="8">
        <v>0</v>
      </c>
      <c r="D14" s="9">
        <v>5062</v>
      </c>
      <c r="E14" s="8">
        <v>0</v>
      </c>
      <c r="F14" s="8">
        <v>0</v>
      </c>
      <c r="G14" s="8">
        <v>0</v>
      </c>
    </row>
    <row r="15" ht="20.1" customHeight="1" spans="1:7">
      <c r="A15" s="8" t="s">
        <v>2442</v>
      </c>
      <c r="B15" s="9">
        <v>5048</v>
      </c>
      <c r="C15" s="8">
        <v>0</v>
      </c>
      <c r="D15" s="9">
        <v>5048</v>
      </c>
      <c r="E15" s="8">
        <v>0</v>
      </c>
      <c r="F15" s="8">
        <v>0</v>
      </c>
      <c r="G15" s="8">
        <v>0</v>
      </c>
    </row>
    <row r="16" ht="20.1" customHeight="1" spans="1:7">
      <c r="A16" s="8" t="s">
        <v>2443</v>
      </c>
      <c r="B16" s="9">
        <v>14</v>
      </c>
      <c r="C16" s="8">
        <v>0</v>
      </c>
      <c r="D16" s="9">
        <v>14</v>
      </c>
      <c r="E16" s="8">
        <v>0</v>
      </c>
      <c r="F16" s="8">
        <v>0</v>
      </c>
      <c r="G16" s="8">
        <v>0</v>
      </c>
    </row>
    <row r="17" ht="20.1" customHeight="1" spans="1:7">
      <c r="A17" s="8" t="s">
        <v>2444</v>
      </c>
      <c r="B17" s="9"/>
      <c r="C17" s="8">
        <v>0</v>
      </c>
      <c r="D17" s="9"/>
      <c r="E17" s="8">
        <v>0</v>
      </c>
      <c r="F17" s="8">
        <v>0</v>
      </c>
      <c r="G17" s="8">
        <v>0</v>
      </c>
    </row>
    <row r="18" ht="17.1" customHeight="1" spans="1:7">
      <c r="A18" s="8" t="s">
        <v>2445</v>
      </c>
      <c r="B18" s="9"/>
      <c r="C18" s="8">
        <v>0</v>
      </c>
      <c r="D18" s="9"/>
      <c r="E18" s="8">
        <v>0</v>
      </c>
      <c r="F18" s="8">
        <v>0</v>
      </c>
      <c r="G18" s="8">
        <v>0</v>
      </c>
    </row>
    <row r="19" ht="20.1" customHeight="1" spans="1:7">
      <c r="A19" s="8" t="s">
        <v>2446</v>
      </c>
      <c r="B19" s="10">
        <f>SUM(B6)-SUM(B14)</f>
        <v>1153</v>
      </c>
      <c r="C19" s="8">
        <v>0</v>
      </c>
      <c r="D19" s="10">
        <f>SUM(D6)-SUM(D14)</f>
        <v>1153</v>
      </c>
      <c r="E19" s="8">
        <v>0</v>
      </c>
      <c r="F19" s="8">
        <v>0</v>
      </c>
      <c r="G19" s="8">
        <v>0</v>
      </c>
    </row>
    <row r="20" ht="20.1" customHeight="1" spans="1:7">
      <c r="A20" s="8" t="s">
        <v>2447</v>
      </c>
      <c r="B20" s="9">
        <v>18523</v>
      </c>
      <c r="C20" s="8">
        <v>0</v>
      </c>
      <c r="D20" s="9">
        <v>18523</v>
      </c>
      <c r="E20" s="8">
        <v>0</v>
      </c>
      <c r="F20" s="8">
        <v>0</v>
      </c>
      <c r="G20" s="8">
        <v>0</v>
      </c>
    </row>
    <row r="21" ht="15.6" customHeight="1" spans="1:1">
      <c r="A21" s="11" t="s">
        <v>2448</v>
      </c>
    </row>
  </sheetData>
  <mergeCells count="10">
    <mergeCell ref="A1:G1"/>
    <mergeCell ref="A2:G2"/>
    <mergeCell ref="A3:G3"/>
    <mergeCell ref="A4:A5"/>
    <mergeCell ref="B4:B5"/>
    <mergeCell ref="C4:C5"/>
    <mergeCell ref="D4:D5"/>
    <mergeCell ref="E4:E5"/>
    <mergeCell ref="F4:F5"/>
    <mergeCell ref="G4:G5"/>
  </mergeCells>
  <dataValidations count="1">
    <dataValidation type="decimal" operator="between" allowBlank="1" showInputMessage="1" showErrorMessage="1" sqref="B19 D19 B20 D20 B6:B18 D6:D18">
      <formula1>-99999999999999</formula1>
      <formula2>99999999999999</formula2>
    </dataValidation>
  </dataValidations>
  <printOptions horizontalCentered="1"/>
  <pageMargins left="0.313888888888889" right="0.313888888888889" top="0.786805555555556" bottom="0.393055555555556" header="0.393055555555556" footer="0.393055555555556"/>
  <pageSetup paperSize="9" scale="80" firstPageNumber="0" pageOrder="overThenDown" orientation="portrait" useFirstPageNumber="1" horizontalDpi="600"/>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1"/>
  <sheetViews>
    <sheetView showGridLines="0" showZeros="0" workbookViewId="0">
      <selection activeCell="A1" sqref="A1:G1"/>
    </sheetView>
  </sheetViews>
  <sheetFormatPr defaultColWidth="9" defaultRowHeight="14.25" outlineLevelCol="6"/>
  <cols>
    <col min="1" max="1" width="24" customWidth="1"/>
    <col min="2" max="7" width="13.125" customWidth="1"/>
    <col min="8" max="254" width="9.1"/>
    <col min="255" max="255" width="24" customWidth="1"/>
    <col min="256" max="263" width="13.4" customWidth="1"/>
    <col min="264" max="510" width="9.1"/>
    <col min="511" max="511" width="24" customWidth="1"/>
    <col min="512" max="519" width="13.4" customWidth="1"/>
    <col min="520" max="766" width="9.1"/>
    <col min="767" max="767" width="24" customWidth="1"/>
    <col min="768" max="775" width="13.4" customWidth="1"/>
    <col min="1023" max="1023" width="24" customWidth="1"/>
    <col min="1024" max="1031" width="13.4" customWidth="1"/>
    <col min="1032" max="1278" width="9.1"/>
    <col min="1279" max="1279" width="24" customWidth="1"/>
    <col min="1280" max="1287" width="13.4" customWidth="1"/>
    <col min="1288" max="1534" width="9.1"/>
    <col min="1535" max="1535" width="24" customWidth="1"/>
    <col min="1536" max="1543" width="13.4" customWidth="1"/>
    <col min="1544" max="1790" width="9.1"/>
    <col min="1791" max="1791" width="24" customWidth="1"/>
    <col min="1792" max="1799" width="13.4" customWidth="1"/>
    <col min="2047" max="2047" width="24" customWidth="1"/>
    <col min="2048" max="2055" width="13.4" customWidth="1"/>
    <col min="2056" max="2302" width="9.1"/>
    <col min="2303" max="2303" width="24" customWidth="1"/>
    <col min="2304" max="2311" width="13.4" customWidth="1"/>
    <col min="2312" max="2558" width="9.1"/>
    <col min="2559" max="2559" width="24" customWidth="1"/>
    <col min="2560" max="2567" width="13.4" customWidth="1"/>
    <col min="2568" max="2814" width="9.1"/>
    <col min="2815" max="2815" width="24" customWidth="1"/>
    <col min="2816" max="2823" width="13.4" customWidth="1"/>
    <col min="3071" max="3071" width="24" customWidth="1"/>
    <col min="3072" max="3079" width="13.4" customWidth="1"/>
    <col min="3080" max="3326" width="9.1"/>
    <col min="3327" max="3327" width="24" customWidth="1"/>
    <col min="3328" max="3335" width="13.4" customWidth="1"/>
    <col min="3336" max="3582" width="9.1"/>
    <col min="3583" max="3583" width="24" customWidth="1"/>
    <col min="3584" max="3591" width="13.4" customWidth="1"/>
    <col min="3592" max="3838" width="9.1"/>
    <col min="3839" max="3839" width="24" customWidth="1"/>
    <col min="3840" max="3847" width="13.4" customWidth="1"/>
    <col min="4095" max="4095" width="24" customWidth="1"/>
    <col min="4096" max="4103" width="13.4" customWidth="1"/>
    <col min="4104" max="4350" width="9.1"/>
    <col min="4351" max="4351" width="24" customWidth="1"/>
    <col min="4352" max="4359" width="13.4" customWidth="1"/>
    <col min="4360" max="4606" width="9.1"/>
    <col min="4607" max="4607" width="24" customWidth="1"/>
    <col min="4608" max="4615" width="13.4" customWidth="1"/>
    <col min="4616" max="4862" width="9.1"/>
    <col min="4863" max="4863" width="24" customWidth="1"/>
    <col min="4864" max="4871" width="13.4" customWidth="1"/>
    <col min="5119" max="5119" width="24" customWidth="1"/>
    <col min="5120" max="5127" width="13.4" customWidth="1"/>
    <col min="5128" max="5374" width="9.1"/>
    <col min="5375" max="5375" width="24" customWidth="1"/>
    <col min="5376" max="5383" width="13.4" customWidth="1"/>
    <col min="5384" max="5630" width="9.1"/>
    <col min="5631" max="5631" width="24" customWidth="1"/>
    <col min="5632" max="5639" width="13.4" customWidth="1"/>
    <col min="5640" max="5886" width="9.1"/>
    <col min="5887" max="5887" width="24" customWidth="1"/>
    <col min="5888" max="5895" width="13.4" customWidth="1"/>
    <col min="6143" max="6143" width="24" customWidth="1"/>
    <col min="6144" max="6151" width="13.4" customWidth="1"/>
    <col min="6152" max="6398" width="9.1"/>
    <col min="6399" max="6399" width="24" customWidth="1"/>
    <col min="6400" max="6407" width="13.4" customWidth="1"/>
    <col min="6408" max="6654" width="9.1"/>
    <col min="6655" max="6655" width="24" customWidth="1"/>
    <col min="6656" max="6663" width="13.4" customWidth="1"/>
    <col min="6664" max="6910" width="9.1"/>
    <col min="6911" max="6911" width="24" customWidth="1"/>
    <col min="6912" max="6919" width="13.4" customWidth="1"/>
    <col min="7167" max="7167" width="24" customWidth="1"/>
    <col min="7168" max="7175" width="13.4" customWidth="1"/>
    <col min="7176" max="7422" width="9.1"/>
    <col min="7423" max="7423" width="24" customWidth="1"/>
    <col min="7424" max="7431" width="13.4" customWidth="1"/>
    <col min="7432" max="7678" width="9.1"/>
    <col min="7679" max="7679" width="24" customWidth="1"/>
    <col min="7680" max="7687" width="13.4" customWidth="1"/>
    <col min="7688" max="7934" width="9.1"/>
    <col min="7935" max="7935" width="24" customWidth="1"/>
    <col min="7936" max="7943" width="13.4" customWidth="1"/>
    <col min="8191" max="8191" width="24" customWidth="1"/>
    <col min="8192" max="8199" width="13.4" customWidth="1"/>
    <col min="8200" max="8446" width="9.1"/>
    <col min="8447" max="8447" width="24" customWidth="1"/>
    <col min="8448" max="8455" width="13.4" customWidth="1"/>
    <col min="8456" max="8702" width="9.1"/>
    <col min="8703" max="8703" width="24" customWidth="1"/>
    <col min="8704" max="8711" width="13.4" customWidth="1"/>
    <col min="8712" max="8958" width="9.1"/>
    <col min="8959" max="8959" width="24" customWidth="1"/>
    <col min="8960" max="8967" width="13.4" customWidth="1"/>
    <col min="9215" max="9215" width="24" customWidth="1"/>
    <col min="9216" max="9223" width="13.4" customWidth="1"/>
    <col min="9224" max="9470" width="9.1"/>
    <col min="9471" max="9471" width="24" customWidth="1"/>
    <col min="9472" max="9479" width="13.4" customWidth="1"/>
    <col min="9480" max="9726" width="9.1"/>
    <col min="9727" max="9727" width="24" customWidth="1"/>
    <col min="9728" max="9735" width="13.4" customWidth="1"/>
    <col min="9736" max="9982" width="9.1"/>
    <col min="9983" max="9983" width="24" customWidth="1"/>
    <col min="9984" max="9991" width="13.4" customWidth="1"/>
    <col min="10239" max="10239" width="24" customWidth="1"/>
    <col min="10240" max="10247" width="13.4" customWidth="1"/>
    <col min="10248" max="10494" width="9.1"/>
    <col min="10495" max="10495" width="24" customWidth="1"/>
    <col min="10496" max="10503" width="13.4" customWidth="1"/>
    <col min="10504" max="10750" width="9.1"/>
    <col min="10751" max="10751" width="24" customWidth="1"/>
    <col min="10752" max="10759" width="13.4" customWidth="1"/>
    <col min="10760" max="11006" width="9.1"/>
    <col min="11007" max="11007" width="24" customWidth="1"/>
    <col min="11008" max="11015" width="13.4" customWidth="1"/>
    <col min="11263" max="11263" width="24" customWidth="1"/>
    <col min="11264" max="11271" width="13.4" customWidth="1"/>
    <col min="11272" max="11518" width="9.1"/>
    <col min="11519" max="11519" width="24" customWidth="1"/>
    <col min="11520" max="11527" width="13.4" customWidth="1"/>
    <col min="11528" max="11774" width="9.1"/>
    <col min="11775" max="11775" width="24" customWidth="1"/>
    <col min="11776" max="11783" width="13.4" customWidth="1"/>
    <col min="11784" max="12030" width="9.1"/>
    <col min="12031" max="12031" width="24" customWidth="1"/>
    <col min="12032" max="12039" width="13.4" customWidth="1"/>
    <col min="12287" max="12287" width="24" customWidth="1"/>
    <col min="12288" max="12295" width="13.4" customWidth="1"/>
    <col min="12296" max="12542" width="9.1"/>
    <col min="12543" max="12543" width="24" customWidth="1"/>
    <col min="12544" max="12551" width="13.4" customWidth="1"/>
    <col min="12552" max="12798" width="9.1"/>
    <col min="12799" max="12799" width="24" customWidth="1"/>
    <col min="12800" max="12807" width="13.4" customWidth="1"/>
    <col min="12808" max="13054" width="9.1"/>
    <col min="13055" max="13055" width="24" customWidth="1"/>
    <col min="13056" max="13063" width="13.4" customWidth="1"/>
    <col min="13311" max="13311" width="24" customWidth="1"/>
    <col min="13312" max="13319" width="13.4" customWidth="1"/>
    <col min="13320" max="13566" width="9.1"/>
    <col min="13567" max="13567" width="24" customWidth="1"/>
    <col min="13568" max="13575" width="13.4" customWidth="1"/>
    <col min="13576" max="13822" width="9.1"/>
    <col min="13823" max="13823" width="24" customWidth="1"/>
    <col min="13824" max="13831" width="13.4" customWidth="1"/>
    <col min="13832" max="14078" width="9.1"/>
    <col min="14079" max="14079" width="24" customWidth="1"/>
    <col min="14080" max="14087" width="13.4" customWidth="1"/>
    <col min="14335" max="14335" width="24" customWidth="1"/>
    <col min="14336" max="14343" width="13.4" customWidth="1"/>
    <col min="14344" max="14590" width="9.1"/>
    <col min="14591" max="14591" width="24" customWidth="1"/>
    <col min="14592" max="14599" width="13.4" customWidth="1"/>
    <col min="14600" max="14846" width="9.1"/>
    <col min="14847" max="14847" width="24" customWidth="1"/>
    <col min="14848" max="14855" width="13.4" customWidth="1"/>
    <col min="14856" max="15102" width="9.1"/>
    <col min="15103" max="15103" width="24" customWidth="1"/>
    <col min="15104" max="15111" width="13.4" customWidth="1"/>
    <col min="15359" max="15359" width="24" customWidth="1"/>
    <col min="15360" max="15367" width="13.4" customWidth="1"/>
    <col min="15368" max="15614" width="9.1"/>
    <col min="15615" max="15615" width="24" customWidth="1"/>
    <col min="15616" max="15623" width="13.4" customWidth="1"/>
    <col min="15624" max="15870" width="9.1"/>
    <col min="15871" max="15871" width="24" customWidth="1"/>
    <col min="15872" max="15879" width="13.4" customWidth="1"/>
    <col min="15880" max="16126" width="9.1"/>
    <col min="16127" max="16127" width="24" customWidth="1"/>
    <col min="16128" max="16135" width="13.4" customWidth="1"/>
  </cols>
  <sheetData>
    <row r="1" ht="33.9" customHeight="1" spans="1:7">
      <c r="A1" s="1" t="s">
        <v>2449</v>
      </c>
      <c r="B1" s="1"/>
      <c r="C1" s="1"/>
      <c r="D1" s="1"/>
      <c r="E1" s="1"/>
      <c r="F1" s="1"/>
      <c r="G1" s="1"/>
    </row>
    <row r="2" ht="17.1" customHeight="1" spans="1:7">
      <c r="A2" s="2" t="s">
        <v>33</v>
      </c>
      <c r="B2" s="2"/>
      <c r="C2" s="2"/>
      <c r="D2" s="2"/>
      <c r="E2" s="2"/>
      <c r="F2" s="2"/>
      <c r="G2" s="2"/>
    </row>
    <row r="3" ht="17.1" customHeight="1" spans="1:7">
      <c r="A3" s="2" t="s">
        <v>40</v>
      </c>
      <c r="B3" s="2"/>
      <c r="C3" s="2"/>
      <c r="D3" s="2"/>
      <c r="E3" s="2"/>
      <c r="F3" s="2"/>
      <c r="G3" s="2"/>
    </row>
    <row r="4" ht="12.75" customHeight="1" spans="1:7">
      <c r="A4" s="7" t="s">
        <v>2426</v>
      </c>
      <c r="B4" s="7" t="s">
        <v>2427</v>
      </c>
      <c r="C4" s="7" t="s">
        <v>2428</v>
      </c>
      <c r="D4" s="7" t="s">
        <v>2429</v>
      </c>
      <c r="E4" s="7" t="s">
        <v>2430</v>
      </c>
      <c r="F4" s="7" t="s">
        <v>2431</v>
      </c>
      <c r="G4" s="7" t="s">
        <v>2432</v>
      </c>
    </row>
    <row r="5" ht="36.9" customHeight="1" spans="1:7">
      <c r="A5" s="7"/>
      <c r="B5" s="7"/>
      <c r="C5" s="7"/>
      <c r="D5" s="7"/>
      <c r="E5" s="7"/>
      <c r="F5" s="7"/>
      <c r="G5" s="7"/>
    </row>
    <row r="6" ht="20.1" customHeight="1" spans="1:7">
      <c r="A6" s="8" t="s">
        <v>2433</v>
      </c>
      <c r="B6" s="9">
        <v>6215</v>
      </c>
      <c r="C6" s="8">
        <v>0</v>
      </c>
      <c r="D6" s="9">
        <v>6215</v>
      </c>
      <c r="E6" s="8">
        <v>0</v>
      </c>
      <c r="F6" s="8">
        <v>0</v>
      </c>
      <c r="G6" s="8">
        <v>0</v>
      </c>
    </row>
    <row r="7" ht="20.1" customHeight="1" spans="1:7">
      <c r="A7" s="8" t="s">
        <v>2434</v>
      </c>
      <c r="B7" s="9">
        <v>1114</v>
      </c>
      <c r="C7" s="8">
        <v>0</v>
      </c>
      <c r="D7" s="9">
        <v>1114</v>
      </c>
      <c r="E7" s="8">
        <v>0</v>
      </c>
      <c r="F7" s="8">
        <v>0</v>
      </c>
      <c r="G7" s="8">
        <v>0</v>
      </c>
    </row>
    <row r="8" ht="17.1" customHeight="1" spans="1:7">
      <c r="A8" s="8" t="s">
        <v>2435</v>
      </c>
      <c r="B8" s="9">
        <v>835</v>
      </c>
      <c r="C8" s="8">
        <v>0</v>
      </c>
      <c r="D8" s="9">
        <v>835</v>
      </c>
      <c r="E8" s="8">
        <v>0</v>
      </c>
      <c r="F8" s="8">
        <v>0</v>
      </c>
      <c r="G8" s="8">
        <v>0</v>
      </c>
    </row>
    <row r="9" ht="20.1" customHeight="1" spans="1:7">
      <c r="A9" s="8" t="s">
        <v>2436</v>
      </c>
      <c r="B9" s="9">
        <v>131</v>
      </c>
      <c r="C9" s="8">
        <v>0</v>
      </c>
      <c r="D9" s="9">
        <v>131</v>
      </c>
      <c r="E9" s="8">
        <v>0</v>
      </c>
      <c r="F9" s="8">
        <v>0</v>
      </c>
      <c r="G9" s="8">
        <v>0</v>
      </c>
    </row>
    <row r="10" ht="17.1" customHeight="1" spans="1:7">
      <c r="A10" s="8" t="s">
        <v>2437</v>
      </c>
      <c r="B10" s="9">
        <v>445</v>
      </c>
      <c r="C10" s="8">
        <v>0</v>
      </c>
      <c r="D10" s="9">
        <v>445</v>
      </c>
      <c r="E10" s="8">
        <v>0</v>
      </c>
      <c r="F10" s="8">
        <v>0</v>
      </c>
      <c r="G10" s="8">
        <v>0</v>
      </c>
    </row>
    <row r="11" ht="20.1" customHeight="1" spans="1:7">
      <c r="A11" s="8" t="s">
        <v>2438</v>
      </c>
      <c r="B11" s="9">
        <v>12</v>
      </c>
      <c r="C11" s="8">
        <v>0</v>
      </c>
      <c r="D11" s="9">
        <v>12</v>
      </c>
      <c r="E11" s="8">
        <v>0</v>
      </c>
      <c r="F11" s="8">
        <v>0</v>
      </c>
      <c r="G11" s="8">
        <v>0</v>
      </c>
    </row>
    <row r="12" ht="20.1" customHeight="1" spans="1:7">
      <c r="A12" s="8" t="s">
        <v>2439</v>
      </c>
      <c r="B12" s="9"/>
      <c r="C12" s="8">
        <v>0</v>
      </c>
      <c r="D12" s="9"/>
      <c r="E12" s="8">
        <v>0</v>
      </c>
      <c r="F12" s="8">
        <v>0</v>
      </c>
      <c r="G12" s="8">
        <v>0</v>
      </c>
    </row>
    <row r="13" ht="17.1" customHeight="1" spans="1:7">
      <c r="A13" s="8" t="s">
        <v>2440</v>
      </c>
      <c r="B13" s="9"/>
      <c r="C13" s="8">
        <v>0</v>
      </c>
      <c r="D13" s="9"/>
      <c r="E13" s="8">
        <v>0</v>
      </c>
      <c r="F13" s="8">
        <v>0</v>
      </c>
      <c r="G13" s="8">
        <v>0</v>
      </c>
    </row>
    <row r="14" ht="20.1" customHeight="1" spans="1:7">
      <c r="A14" s="8" t="s">
        <v>2441</v>
      </c>
      <c r="B14" s="9">
        <v>5062</v>
      </c>
      <c r="C14" s="8">
        <v>0</v>
      </c>
      <c r="D14" s="9">
        <v>5062</v>
      </c>
      <c r="E14" s="8">
        <v>0</v>
      </c>
      <c r="F14" s="8">
        <v>0</v>
      </c>
      <c r="G14" s="8">
        <v>0</v>
      </c>
    </row>
    <row r="15" ht="20.1" customHeight="1" spans="1:7">
      <c r="A15" s="8" t="s">
        <v>2442</v>
      </c>
      <c r="B15" s="9">
        <v>5048</v>
      </c>
      <c r="C15" s="8">
        <v>0</v>
      </c>
      <c r="D15" s="9">
        <v>5048</v>
      </c>
      <c r="E15" s="8">
        <v>0</v>
      </c>
      <c r="F15" s="8">
        <v>0</v>
      </c>
      <c r="G15" s="8">
        <v>0</v>
      </c>
    </row>
    <row r="16" ht="20.1" customHeight="1" spans="1:7">
      <c r="A16" s="8" t="s">
        <v>2443</v>
      </c>
      <c r="B16" s="9">
        <v>14</v>
      </c>
      <c r="C16" s="8">
        <v>0</v>
      </c>
      <c r="D16" s="9">
        <v>14</v>
      </c>
      <c r="E16" s="8">
        <v>0</v>
      </c>
      <c r="F16" s="8">
        <v>0</v>
      </c>
      <c r="G16" s="8">
        <v>0</v>
      </c>
    </row>
    <row r="17" ht="20.1" customHeight="1" spans="1:7">
      <c r="A17" s="8" t="s">
        <v>2444</v>
      </c>
      <c r="B17" s="9"/>
      <c r="C17" s="8">
        <v>0</v>
      </c>
      <c r="D17" s="9"/>
      <c r="E17" s="8">
        <v>0</v>
      </c>
      <c r="F17" s="8">
        <v>0</v>
      </c>
      <c r="G17" s="8">
        <v>0</v>
      </c>
    </row>
    <row r="18" ht="17.1" customHeight="1" spans="1:7">
      <c r="A18" s="8" t="s">
        <v>2445</v>
      </c>
      <c r="B18" s="9"/>
      <c r="C18" s="8">
        <v>0</v>
      </c>
      <c r="D18" s="9"/>
      <c r="E18" s="8">
        <v>0</v>
      </c>
      <c r="F18" s="8">
        <v>0</v>
      </c>
      <c r="G18" s="8">
        <v>0</v>
      </c>
    </row>
    <row r="19" ht="20.1" customHeight="1" spans="1:7">
      <c r="A19" s="8" t="s">
        <v>2446</v>
      </c>
      <c r="B19" s="10">
        <f>SUM(B6)-SUM(B14)</f>
        <v>1153</v>
      </c>
      <c r="C19" s="8">
        <v>0</v>
      </c>
      <c r="D19" s="10">
        <f>SUM(D6)-SUM(D14)</f>
        <v>1153</v>
      </c>
      <c r="E19" s="8">
        <v>0</v>
      </c>
      <c r="F19" s="8">
        <v>0</v>
      </c>
      <c r="G19" s="8">
        <v>0</v>
      </c>
    </row>
    <row r="20" ht="20.1" customHeight="1" spans="1:7">
      <c r="A20" s="8" t="s">
        <v>2447</v>
      </c>
      <c r="B20" s="9">
        <v>18523</v>
      </c>
      <c r="C20" s="8">
        <v>0</v>
      </c>
      <c r="D20" s="9">
        <v>18523</v>
      </c>
      <c r="E20" s="8">
        <v>0</v>
      </c>
      <c r="F20" s="8">
        <v>0</v>
      </c>
      <c r="G20" s="8">
        <v>0</v>
      </c>
    </row>
    <row r="21" ht="15.6" customHeight="1" spans="1:1">
      <c r="A21" s="11"/>
    </row>
  </sheetData>
  <mergeCells count="10">
    <mergeCell ref="A1:G1"/>
    <mergeCell ref="A2:G2"/>
    <mergeCell ref="A3:G3"/>
    <mergeCell ref="A4:A5"/>
    <mergeCell ref="B4:B5"/>
    <mergeCell ref="C4:C5"/>
    <mergeCell ref="D4:D5"/>
    <mergeCell ref="E4:E5"/>
    <mergeCell ref="F4:F5"/>
    <mergeCell ref="G4:G5"/>
  </mergeCells>
  <dataValidations count="1">
    <dataValidation type="decimal" operator="between" allowBlank="1" showInputMessage="1" showErrorMessage="1" sqref="B19 D19 B20 D20 B6:B18 D6:D18">
      <formula1>-99999999999999</formula1>
      <formula2>99999999999999</formula2>
    </dataValidation>
  </dataValidations>
  <printOptions horizontalCentered="1"/>
  <pageMargins left="0.313888888888889" right="0.313888888888889" top="0.786805555555556" bottom="0.393055555555556" header="0.393055555555556" footer="0.393055555555556"/>
  <pageSetup paperSize="9" scale="80" firstPageNumber="0" pageOrder="overThenDown" orientation="portrait" useFirstPageNumber="1" horizontalDpi="6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1"/>
  <sheetViews>
    <sheetView showGridLines="0" showZeros="0" workbookViewId="0">
      <selection activeCell="A1" sqref="A1:C1"/>
    </sheetView>
  </sheetViews>
  <sheetFormatPr defaultColWidth="9" defaultRowHeight="14.25" outlineLevelCol="2"/>
  <cols>
    <col min="1" max="1" width="43.375" customWidth="1"/>
    <col min="2" max="3" width="20.875" customWidth="1"/>
    <col min="4" max="255" width="9.1" customWidth="1"/>
    <col min="256" max="256" width="9.1"/>
  </cols>
  <sheetData>
    <row r="1" ht="33.9" customHeight="1" spans="1:3">
      <c r="A1" s="1" t="s">
        <v>2450</v>
      </c>
      <c r="B1" s="1"/>
      <c r="C1" s="1"/>
    </row>
    <row r="2" ht="17.1" customHeight="1" spans="1:3">
      <c r="A2" s="2" t="s">
        <v>35</v>
      </c>
      <c r="B2" s="2"/>
      <c r="C2" s="2"/>
    </row>
    <row r="3" ht="17.1" customHeight="1" spans="1:3">
      <c r="A3" s="2" t="s">
        <v>40</v>
      </c>
      <c r="B3" s="2"/>
      <c r="C3" s="2"/>
    </row>
    <row r="4" ht="23.25" customHeight="1" spans="1:3">
      <c r="A4" s="6" t="s">
        <v>2426</v>
      </c>
      <c r="B4" s="6" t="s">
        <v>2451</v>
      </c>
      <c r="C4" s="6" t="s">
        <v>2452</v>
      </c>
    </row>
    <row r="5" ht="24.75" customHeight="1" spans="1:3">
      <c r="A5" s="4" t="s">
        <v>2453</v>
      </c>
      <c r="B5" s="5">
        <v>173201</v>
      </c>
      <c r="C5" s="5">
        <v>81544</v>
      </c>
    </row>
    <row r="6" ht="24.75" customHeight="1" spans="1:3">
      <c r="A6" s="4" t="s">
        <v>2454</v>
      </c>
      <c r="B6" s="5">
        <v>179434</v>
      </c>
      <c r="C6" s="5">
        <v>87777</v>
      </c>
    </row>
    <row r="7" ht="24.75" customHeight="1" spans="1:3">
      <c r="A7" s="4" t="s">
        <v>2455</v>
      </c>
      <c r="B7" s="5">
        <v>17200</v>
      </c>
      <c r="C7" s="5">
        <v>5100</v>
      </c>
    </row>
    <row r="8" ht="24.75" customHeight="1" spans="1:3">
      <c r="A8" s="4" t="s">
        <v>2456</v>
      </c>
      <c r="B8" s="5">
        <v>15325</v>
      </c>
      <c r="C8" s="5">
        <v>1830</v>
      </c>
    </row>
    <row r="9" ht="24.75" customHeight="1" spans="1:3">
      <c r="A9" s="4" t="s">
        <v>2457</v>
      </c>
      <c r="B9" s="5">
        <v>0</v>
      </c>
      <c r="C9" s="5">
        <v>0</v>
      </c>
    </row>
    <row r="10" ht="24.75" customHeight="1" spans="1:3">
      <c r="A10" s="4" t="s">
        <v>2458</v>
      </c>
      <c r="B10" s="5">
        <v>175076</v>
      </c>
      <c r="C10" s="5">
        <v>84814</v>
      </c>
    </row>
    <row r="11" ht="17.1" customHeight="1"/>
  </sheetData>
  <mergeCells count="3">
    <mergeCell ref="A1:C1"/>
    <mergeCell ref="A2:C2"/>
    <mergeCell ref="A3:C3"/>
  </mergeCells>
  <dataValidations count="1">
    <dataValidation type="decimal" operator="between" allowBlank="1" showInputMessage="1" showErrorMessage="1" sqref="B5:B10 C5:C10">
      <formula1>-99999999999999</formula1>
      <formula2>99999999999999</formula2>
    </dataValidation>
  </dataValidations>
  <printOptions horizontalCentered="1"/>
  <pageMargins left="0.786805555555556" right="0.786805555555556" top="0.984027777777778" bottom="0.984027777777778" header="0" footer="0"/>
  <pageSetup paperSize="9" scale="90" orientation="portrait" blackAndWhite="1" horizontalDpi="6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0"/>
  <sheetViews>
    <sheetView showGridLines="0" showZeros="0" workbookViewId="0">
      <selection activeCell="A1" sqref="A1:C1"/>
    </sheetView>
  </sheetViews>
  <sheetFormatPr defaultColWidth="9" defaultRowHeight="14.25" outlineLevelCol="2"/>
  <cols>
    <col min="1" max="1" width="43.375" customWidth="1"/>
    <col min="2" max="3" width="20.875" customWidth="1"/>
    <col min="4" max="255" width="9.1" customWidth="1"/>
    <col min="256" max="256" width="9.1"/>
  </cols>
  <sheetData>
    <row r="1" ht="33.9" customHeight="1" spans="1:3">
      <c r="A1" s="1" t="s">
        <v>2459</v>
      </c>
      <c r="B1" s="1"/>
      <c r="C1" s="1"/>
    </row>
    <row r="2" ht="17.1" customHeight="1" spans="1:3">
      <c r="A2" s="2" t="s">
        <v>37</v>
      </c>
      <c r="B2" s="2"/>
      <c r="C2" s="2"/>
    </row>
    <row r="3" ht="17.1" customHeight="1" spans="1:3">
      <c r="A3" s="2" t="s">
        <v>40</v>
      </c>
      <c r="B3" s="2"/>
      <c r="C3" s="2"/>
    </row>
    <row r="4" ht="23.25" customHeight="1" spans="1:3">
      <c r="A4" s="3" t="s">
        <v>2426</v>
      </c>
      <c r="B4" s="3" t="s">
        <v>2451</v>
      </c>
      <c r="C4" s="3" t="s">
        <v>2452</v>
      </c>
    </row>
    <row r="5" ht="24.75" customHeight="1" spans="1:3">
      <c r="A5" s="4" t="s">
        <v>2453</v>
      </c>
      <c r="B5" s="5">
        <v>573160</v>
      </c>
      <c r="C5" s="5">
        <v>241300</v>
      </c>
    </row>
    <row r="6" ht="24.75" customHeight="1" spans="1:3">
      <c r="A6" s="4" t="s">
        <v>2454</v>
      </c>
      <c r="B6" s="5">
        <v>943924</v>
      </c>
      <c r="C6" s="5">
        <v>512100</v>
      </c>
    </row>
    <row r="7" ht="24.75" customHeight="1" spans="1:3">
      <c r="A7" s="4" t="s">
        <v>2455</v>
      </c>
      <c r="B7" s="5">
        <v>374124</v>
      </c>
      <c r="C7" s="5">
        <v>270800</v>
      </c>
    </row>
    <row r="8" ht="24.75" customHeight="1" spans="1:3">
      <c r="A8" s="4" t="s">
        <v>2456</v>
      </c>
      <c r="B8" s="5">
        <v>106400</v>
      </c>
      <c r="C8" s="5">
        <v>24000</v>
      </c>
    </row>
    <row r="9" ht="24.75" customHeight="1" spans="1:3">
      <c r="A9" s="4" t="s">
        <v>2457</v>
      </c>
      <c r="B9" s="5">
        <v>-102500</v>
      </c>
      <c r="C9" s="5">
        <v>-24000</v>
      </c>
    </row>
    <row r="10" ht="24.75" customHeight="1" spans="1:3">
      <c r="A10" s="4" t="s">
        <v>2458</v>
      </c>
      <c r="B10" s="5">
        <f>B5+B7-B8-B9</f>
        <v>943384</v>
      </c>
      <c r="C10" s="5">
        <f>C5+C7-C8-C9</f>
        <v>512100</v>
      </c>
    </row>
  </sheetData>
  <mergeCells count="3">
    <mergeCell ref="A1:C1"/>
    <mergeCell ref="A2:C2"/>
    <mergeCell ref="A3:C3"/>
  </mergeCells>
  <dataValidations count="1">
    <dataValidation type="decimal" operator="between" allowBlank="1" showInputMessage="1" showErrorMessage="1" sqref="B5 C5 B6 C6 B7 C7 B8 C8 B9 C9 B10 C10">
      <formula1>-99999999999999</formula1>
      <formula2>99999999999999</formula2>
    </dataValidation>
  </dataValidations>
  <printOptions horizontalCentered="1"/>
  <pageMargins left="0.786805555555556" right="0.786805555555556" top="0.984027777777778" bottom="0.984027777777778" header="0" footer="0"/>
  <pageSetup paperSize="9" scale="90" orientation="portrait" blackAndWhite="1"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30"/>
  <sheetViews>
    <sheetView showGridLines="0" showZeros="0" workbookViewId="0">
      <selection activeCell="A1" sqref="A1:B1"/>
    </sheetView>
  </sheetViews>
  <sheetFormatPr defaultColWidth="9.1" defaultRowHeight="14.25" outlineLevelCol="1"/>
  <cols>
    <col min="1" max="1" width="54.6" customWidth="1"/>
    <col min="2" max="2" width="20.6" customWidth="1"/>
    <col min="257" max="257" width="54.6" customWidth="1"/>
    <col min="258" max="258" width="20.6" customWidth="1"/>
    <col min="513" max="513" width="54.6" customWidth="1"/>
    <col min="514" max="514" width="20.6" customWidth="1"/>
    <col min="769" max="769" width="54.6" customWidth="1"/>
    <col min="770" max="770" width="20.6" customWidth="1"/>
    <col min="1025" max="1025" width="54.6" customWidth="1"/>
    <col min="1026" max="1026" width="20.6" customWidth="1"/>
    <col min="1281" max="1281" width="54.6" customWidth="1"/>
    <col min="1282" max="1282" width="20.6" customWidth="1"/>
    <col min="1537" max="1537" width="54.6" customWidth="1"/>
    <col min="1538" max="1538" width="20.6" customWidth="1"/>
    <col min="1793" max="1793" width="54.6" customWidth="1"/>
    <col min="1794" max="1794" width="20.6" customWidth="1"/>
    <col min="2049" max="2049" width="54.6" customWidth="1"/>
    <col min="2050" max="2050" width="20.6" customWidth="1"/>
    <col min="2305" max="2305" width="54.6" customWidth="1"/>
    <col min="2306" max="2306" width="20.6" customWidth="1"/>
    <col min="2561" max="2561" width="54.6" customWidth="1"/>
    <col min="2562" max="2562" width="20.6" customWidth="1"/>
    <col min="2817" max="2817" width="54.6" customWidth="1"/>
    <col min="2818" max="2818" width="20.6" customWidth="1"/>
    <col min="3073" max="3073" width="54.6" customWidth="1"/>
    <col min="3074" max="3074" width="20.6" customWidth="1"/>
    <col min="3329" max="3329" width="54.6" customWidth="1"/>
    <col min="3330" max="3330" width="20.6" customWidth="1"/>
    <col min="3585" max="3585" width="54.6" customWidth="1"/>
    <col min="3586" max="3586" width="20.6" customWidth="1"/>
    <col min="3841" max="3841" width="54.6" customWidth="1"/>
    <col min="3842" max="3842" width="20.6" customWidth="1"/>
    <col min="4097" max="4097" width="54.6" customWidth="1"/>
    <col min="4098" max="4098" width="20.6" customWidth="1"/>
    <col min="4353" max="4353" width="54.6" customWidth="1"/>
    <col min="4354" max="4354" width="20.6" customWidth="1"/>
    <col min="4609" max="4609" width="54.6" customWidth="1"/>
    <col min="4610" max="4610" width="20.6" customWidth="1"/>
    <col min="4865" max="4865" width="54.6" customWidth="1"/>
    <col min="4866" max="4866" width="20.6" customWidth="1"/>
    <col min="5121" max="5121" width="54.6" customWidth="1"/>
    <col min="5122" max="5122" width="20.6" customWidth="1"/>
    <col min="5377" max="5377" width="54.6" customWidth="1"/>
    <col min="5378" max="5378" width="20.6" customWidth="1"/>
    <col min="5633" max="5633" width="54.6" customWidth="1"/>
    <col min="5634" max="5634" width="20.6" customWidth="1"/>
    <col min="5889" max="5889" width="54.6" customWidth="1"/>
    <col min="5890" max="5890" width="20.6" customWidth="1"/>
    <col min="6145" max="6145" width="54.6" customWidth="1"/>
    <col min="6146" max="6146" width="20.6" customWidth="1"/>
    <col min="6401" max="6401" width="54.6" customWidth="1"/>
    <col min="6402" max="6402" width="20.6" customWidth="1"/>
    <col min="6657" max="6657" width="54.6" customWidth="1"/>
    <col min="6658" max="6658" width="20.6" customWidth="1"/>
    <col min="6913" max="6913" width="54.6" customWidth="1"/>
    <col min="6914" max="6914" width="20.6" customWidth="1"/>
    <col min="7169" max="7169" width="54.6" customWidth="1"/>
    <col min="7170" max="7170" width="20.6" customWidth="1"/>
    <col min="7425" max="7425" width="54.6" customWidth="1"/>
    <col min="7426" max="7426" width="20.6" customWidth="1"/>
    <col min="7681" max="7681" width="54.6" customWidth="1"/>
    <col min="7682" max="7682" width="20.6" customWidth="1"/>
    <col min="7937" max="7937" width="54.6" customWidth="1"/>
    <col min="7938" max="7938" width="20.6" customWidth="1"/>
    <col min="8193" max="8193" width="54.6" customWidth="1"/>
    <col min="8194" max="8194" width="20.6" customWidth="1"/>
    <col min="8449" max="8449" width="54.6" customWidth="1"/>
    <col min="8450" max="8450" width="20.6" customWidth="1"/>
    <col min="8705" max="8705" width="54.6" customWidth="1"/>
    <col min="8706" max="8706" width="20.6" customWidth="1"/>
    <col min="8961" max="8961" width="54.6" customWidth="1"/>
    <col min="8962" max="8962" width="20.6" customWidth="1"/>
    <col min="9217" max="9217" width="54.6" customWidth="1"/>
    <col min="9218" max="9218" width="20.6" customWidth="1"/>
    <col min="9473" max="9473" width="54.6" customWidth="1"/>
    <col min="9474" max="9474" width="20.6" customWidth="1"/>
    <col min="9729" max="9729" width="54.6" customWidth="1"/>
    <col min="9730" max="9730" width="20.6" customWidth="1"/>
    <col min="9985" max="9985" width="54.6" customWidth="1"/>
    <col min="9986" max="9986" width="20.6" customWidth="1"/>
    <col min="10241" max="10241" width="54.6" customWidth="1"/>
    <col min="10242" max="10242" width="20.6" customWidth="1"/>
    <col min="10497" max="10497" width="54.6" customWidth="1"/>
    <col min="10498" max="10498" width="20.6" customWidth="1"/>
    <col min="10753" max="10753" width="54.6" customWidth="1"/>
    <col min="10754" max="10754" width="20.6" customWidth="1"/>
    <col min="11009" max="11009" width="54.6" customWidth="1"/>
    <col min="11010" max="11010" width="20.6" customWidth="1"/>
    <col min="11265" max="11265" width="54.6" customWidth="1"/>
    <col min="11266" max="11266" width="20.6" customWidth="1"/>
    <col min="11521" max="11521" width="54.6" customWidth="1"/>
    <col min="11522" max="11522" width="20.6" customWidth="1"/>
    <col min="11777" max="11777" width="54.6" customWidth="1"/>
    <col min="11778" max="11778" width="20.6" customWidth="1"/>
    <col min="12033" max="12033" width="54.6" customWidth="1"/>
    <col min="12034" max="12034" width="20.6" customWidth="1"/>
    <col min="12289" max="12289" width="54.6" customWidth="1"/>
    <col min="12290" max="12290" width="20.6" customWidth="1"/>
    <col min="12545" max="12545" width="54.6" customWidth="1"/>
    <col min="12546" max="12546" width="20.6" customWidth="1"/>
    <col min="12801" max="12801" width="54.6" customWidth="1"/>
    <col min="12802" max="12802" width="20.6" customWidth="1"/>
    <col min="13057" max="13057" width="54.6" customWidth="1"/>
    <col min="13058" max="13058" width="20.6" customWidth="1"/>
    <col min="13313" max="13313" width="54.6" customWidth="1"/>
    <col min="13314" max="13314" width="20.6" customWidth="1"/>
    <col min="13569" max="13569" width="54.6" customWidth="1"/>
    <col min="13570" max="13570" width="20.6" customWidth="1"/>
    <col min="13825" max="13825" width="54.6" customWidth="1"/>
    <col min="13826" max="13826" width="20.6" customWidth="1"/>
    <col min="14081" max="14081" width="54.6" customWidth="1"/>
    <col min="14082" max="14082" width="20.6" customWidth="1"/>
    <col min="14337" max="14337" width="54.6" customWidth="1"/>
    <col min="14338" max="14338" width="20.6" customWidth="1"/>
    <col min="14593" max="14593" width="54.6" customWidth="1"/>
    <col min="14594" max="14594" width="20.6" customWidth="1"/>
    <col min="14849" max="14849" width="54.6" customWidth="1"/>
    <col min="14850" max="14850" width="20.6" customWidth="1"/>
    <col min="15105" max="15105" width="54.6" customWidth="1"/>
    <col min="15106" max="15106" width="20.6" customWidth="1"/>
    <col min="15361" max="15361" width="54.6" customWidth="1"/>
    <col min="15362" max="15362" width="20.6" customWidth="1"/>
    <col min="15617" max="15617" width="54.6" customWidth="1"/>
    <col min="15618" max="15618" width="20.6" customWidth="1"/>
    <col min="15873" max="15873" width="54.6" customWidth="1"/>
    <col min="15874" max="15874" width="20.6" customWidth="1"/>
    <col min="16129" max="16129" width="54.6" customWidth="1"/>
    <col min="16130" max="16130" width="20.6" customWidth="1"/>
  </cols>
  <sheetData>
    <row r="1" ht="40.5" customHeight="1" spans="1:2">
      <c r="A1" s="1" t="s">
        <v>39</v>
      </c>
      <c r="B1" s="1"/>
    </row>
    <row r="2" ht="20" customHeight="1" spans="1:2">
      <c r="A2" s="2" t="s">
        <v>3</v>
      </c>
      <c r="B2" s="2"/>
    </row>
    <row r="3" ht="20" customHeight="1" spans="1:2">
      <c r="A3" s="2" t="s">
        <v>40</v>
      </c>
      <c r="B3" s="2"/>
    </row>
    <row r="4" ht="20" customHeight="1" spans="1:2">
      <c r="A4" s="3" t="s">
        <v>41</v>
      </c>
      <c r="B4" s="3" t="s">
        <v>42</v>
      </c>
    </row>
    <row r="5" ht="20" customHeight="1" spans="1:2">
      <c r="A5" s="3" t="s">
        <v>43</v>
      </c>
      <c r="B5" s="8">
        <f>B6+B21</f>
        <v>352365</v>
      </c>
    </row>
    <row r="6" ht="20" customHeight="1" spans="1:2">
      <c r="A6" s="8" t="s">
        <v>44</v>
      </c>
      <c r="B6" s="8">
        <f>SUM(B7:B20)</f>
        <v>195417</v>
      </c>
    </row>
    <row r="7" ht="20" customHeight="1" spans="1:2">
      <c r="A7" s="8" t="s">
        <v>45</v>
      </c>
      <c r="B7" s="8">
        <v>73860</v>
      </c>
    </row>
    <row r="8" ht="20" customHeight="1" spans="1:2">
      <c r="A8" s="8" t="s">
        <v>46</v>
      </c>
      <c r="B8" s="8">
        <v>27868</v>
      </c>
    </row>
    <row r="9" ht="20" customHeight="1" spans="1:2">
      <c r="A9" s="8" t="s">
        <v>47</v>
      </c>
      <c r="B9" s="8">
        <v>10406</v>
      </c>
    </row>
    <row r="10" ht="20" customHeight="1" spans="1:2">
      <c r="A10" s="8" t="s">
        <v>48</v>
      </c>
      <c r="B10" s="8">
        <v>0</v>
      </c>
    </row>
    <row r="11" ht="20" customHeight="1" spans="1:2">
      <c r="A11" s="8" t="s">
        <v>49</v>
      </c>
      <c r="B11" s="8">
        <v>8536</v>
      </c>
    </row>
    <row r="12" ht="20" customHeight="1" spans="1:2">
      <c r="A12" s="8" t="s">
        <v>50</v>
      </c>
      <c r="B12" s="8">
        <v>23307</v>
      </c>
    </row>
    <row r="13" ht="20" customHeight="1" spans="1:2">
      <c r="A13" s="8" t="s">
        <v>51</v>
      </c>
      <c r="B13" s="8">
        <v>12268</v>
      </c>
    </row>
    <row r="14" ht="20" customHeight="1" spans="1:2">
      <c r="A14" s="8" t="s">
        <v>52</v>
      </c>
      <c r="B14" s="8">
        <v>15893</v>
      </c>
    </row>
    <row r="15" ht="20" customHeight="1" spans="1:2">
      <c r="A15" s="8" t="s">
        <v>53</v>
      </c>
      <c r="B15" s="8">
        <v>18968</v>
      </c>
    </row>
    <row r="16" ht="20" customHeight="1" spans="1:2">
      <c r="A16" s="8" t="s">
        <v>54</v>
      </c>
      <c r="B16" s="8">
        <v>1516</v>
      </c>
    </row>
    <row r="17" ht="20" customHeight="1" spans="1:2">
      <c r="A17" s="8" t="s">
        <v>55</v>
      </c>
      <c r="B17" s="8">
        <v>2795</v>
      </c>
    </row>
    <row r="18" ht="20" customHeight="1" spans="1:2">
      <c r="A18" s="8" t="s">
        <v>56</v>
      </c>
      <c r="B18" s="8">
        <v>0</v>
      </c>
    </row>
    <row r="19" ht="20" customHeight="1" spans="1:2">
      <c r="A19" s="8" t="s">
        <v>57</v>
      </c>
      <c r="B19" s="8">
        <v>0</v>
      </c>
    </row>
    <row r="20" ht="20" customHeight="1" spans="1:2">
      <c r="A20" s="8" t="s">
        <v>58</v>
      </c>
      <c r="B20" s="8"/>
    </row>
    <row r="21" ht="20" customHeight="1" spans="1:2">
      <c r="A21" s="8" t="s">
        <v>59</v>
      </c>
      <c r="B21" s="8">
        <f>SUM(B22:B29)</f>
        <v>156948</v>
      </c>
    </row>
    <row r="22" ht="20" customHeight="1" spans="1:2">
      <c r="A22" s="8" t="s">
        <v>60</v>
      </c>
      <c r="B22" s="8">
        <v>60</v>
      </c>
    </row>
    <row r="23" ht="20" customHeight="1" spans="1:2">
      <c r="A23" s="8" t="s">
        <v>61</v>
      </c>
      <c r="B23" s="8">
        <v>752</v>
      </c>
    </row>
    <row r="24" ht="20" customHeight="1" spans="1:2">
      <c r="A24" s="8" t="s">
        <v>62</v>
      </c>
      <c r="B24" s="8">
        <v>1229</v>
      </c>
    </row>
    <row r="25" ht="20" customHeight="1" spans="1:2">
      <c r="A25" s="8" t="s">
        <v>63</v>
      </c>
      <c r="B25" s="8">
        <v>86</v>
      </c>
    </row>
    <row r="26" ht="20" customHeight="1" spans="1:2">
      <c r="A26" s="8" t="s">
        <v>64</v>
      </c>
      <c r="B26" s="8">
        <v>147917</v>
      </c>
    </row>
    <row r="27" ht="20" customHeight="1" spans="1:2">
      <c r="A27" s="8" t="s">
        <v>65</v>
      </c>
      <c r="B27" s="8">
        <v>0</v>
      </c>
    </row>
    <row r="28" ht="20" customHeight="1" spans="1:2">
      <c r="A28" s="8" t="s">
        <v>66</v>
      </c>
      <c r="B28" s="8">
        <v>3869</v>
      </c>
    </row>
    <row r="29" ht="20" customHeight="1" spans="1:2">
      <c r="A29" s="8" t="s">
        <v>67</v>
      </c>
      <c r="B29" s="8">
        <v>3035</v>
      </c>
    </row>
    <row r="30" ht="20" customHeight="1"/>
  </sheetData>
  <mergeCells count="3">
    <mergeCell ref="A1:B1"/>
    <mergeCell ref="A2:B2"/>
    <mergeCell ref="A3:B3"/>
  </mergeCells>
  <printOptions horizontalCentered="1"/>
  <pageMargins left="0.313888888888889" right="0.313888888888889" top="0.786805555555556" bottom="0.786805555555556" header="0.393055555555556" footer="0.393055555555556"/>
  <pageSetup paperSize="9" firstPageNumber="0" pageOrder="overThenDown" orientation="portrait" useFirstPageNumber="1"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705"/>
  <sheetViews>
    <sheetView showGridLines="0" showZeros="0" workbookViewId="0">
      <selection activeCell="A1" sqref="A1:B1"/>
    </sheetView>
  </sheetViews>
  <sheetFormatPr defaultColWidth="9" defaultRowHeight="14.25" outlineLevelCol="1"/>
  <cols>
    <col min="1" max="1" width="54.6" customWidth="1"/>
    <col min="2" max="2" width="20.6" customWidth="1"/>
    <col min="3" max="256" width="9.1"/>
    <col min="257" max="257" width="54.6" customWidth="1"/>
    <col min="258" max="258" width="20.6" customWidth="1"/>
    <col min="259" max="512" width="9.1"/>
    <col min="513" max="513" width="54.6" customWidth="1"/>
    <col min="514" max="514" width="20.6" customWidth="1"/>
    <col min="515" max="768" width="9.1"/>
    <col min="769" max="769" width="54.6" customWidth="1"/>
    <col min="770" max="770" width="20.6" customWidth="1"/>
    <col min="1025" max="1025" width="54.6" customWidth="1"/>
    <col min="1026" max="1026" width="20.6" customWidth="1"/>
    <col min="1027" max="1280" width="9.1"/>
    <col min="1281" max="1281" width="54.6" customWidth="1"/>
    <col min="1282" max="1282" width="20.6" customWidth="1"/>
    <col min="1283" max="1536" width="9.1"/>
    <col min="1537" max="1537" width="54.6" customWidth="1"/>
    <col min="1538" max="1538" width="20.6" customWidth="1"/>
    <col min="1539" max="1792" width="9.1"/>
    <col min="1793" max="1793" width="54.6" customWidth="1"/>
    <col min="1794" max="1794" width="20.6" customWidth="1"/>
    <col min="2049" max="2049" width="54.6" customWidth="1"/>
    <col min="2050" max="2050" width="20.6" customWidth="1"/>
    <col min="2051" max="2304" width="9.1"/>
    <col min="2305" max="2305" width="54.6" customWidth="1"/>
    <col min="2306" max="2306" width="20.6" customWidth="1"/>
    <col min="2307" max="2560" width="9.1"/>
    <col min="2561" max="2561" width="54.6" customWidth="1"/>
    <col min="2562" max="2562" width="20.6" customWidth="1"/>
    <col min="2563" max="2816" width="9.1"/>
    <col min="2817" max="2817" width="54.6" customWidth="1"/>
    <col min="2818" max="2818" width="20.6" customWidth="1"/>
    <col min="3073" max="3073" width="54.6" customWidth="1"/>
    <col min="3074" max="3074" width="20.6" customWidth="1"/>
    <col min="3075" max="3328" width="9.1"/>
    <col min="3329" max="3329" width="54.6" customWidth="1"/>
    <col min="3330" max="3330" width="20.6" customWidth="1"/>
    <col min="3331" max="3584" width="9.1"/>
    <col min="3585" max="3585" width="54.6" customWidth="1"/>
    <col min="3586" max="3586" width="20.6" customWidth="1"/>
    <col min="3587" max="3840" width="9.1"/>
    <col min="3841" max="3841" width="54.6" customWidth="1"/>
    <col min="3842" max="3842" width="20.6" customWidth="1"/>
    <col min="4097" max="4097" width="54.6" customWidth="1"/>
    <col min="4098" max="4098" width="20.6" customWidth="1"/>
    <col min="4099" max="4352" width="9.1"/>
    <col min="4353" max="4353" width="54.6" customWidth="1"/>
    <col min="4354" max="4354" width="20.6" customWidth="1"/>
    <col min="4355" max="4608" width="9.1"/>
    <col min="4609" max="4609" width="54.6" customWidth="1"/>
    <col min="4610" max="4610" width="20.6" customWidth="1"/>
    <col min="4611" max="4864" width="9.1"/>
    <col min="4865" max="4865" width="54.6" customWidth="1"/>
    <col min="4866" max="4866" width="20.6" customWidth="1"/>
    <col min="5121" max="5121" width="54.6" customWidth="1"/>
    <col min="5122" max="5122" width="20.6" customWidth="1"/>
    <col min="5123" max="5376" width="9.1"/>
    <col min="5377" max="5377" width="54.6" customWidth="1"/>
    <col min="5378" max="5378" width="20.6" customWidth="1"/>
    <col min="5379" max="5632" width="9.1"/>
    <col min="5633" max="5633" width="54.6" customWidth="1"/>
    <col min="5634" max="5634" width="20.6" customWidth="1"/>
    <col min="5635" max="5888" width="9.1"/>
    <col min="5889" max="5889" width="54.6" customWidth="1"/>
    <col min="5890" max="5890" width="20.6" customWidth="1"/>
    <col min="6145" max="6145" width="54.6" customWidth="1"/>
    <col min="6146" max="6146" width="20.6" customWidth="1"/>
    <col min="6147" max="6400" width="9.1"/>
    <col min="6401" max="6401" width="54.6" customWidth="1"/>
    <col min="6402" max="6402" width="20.6" customWidth="1"/>
    <col min="6403" max="6656" width="9.1"/>
    <col min="6657" max="6657" width="54.6" customWidth="1"/>
    <col min="6658" max="6658" width="20.6" customWidth="1"/>
    <col min="6659" max="6912" width="9.1"/>
    <col min="6913" max="6913" width="54.6" customWidth="1"/>
    <col min="6914" max="6914" width="20.6" customWidth="1"/>
    <col min="7169" max="7169" width="54.6" customWidth="1"/>
    <col min="7170" max="7170" width="20.6" customWidth="1"/>
    <col min="7171" max="7424" width="9.1"/>
    <col min="7425" max="7425" width="54.6" customWidth="1"/>
    <col min="7426" max="7426" width="20.6" customWidth="1"/>
    <col min="7427" max="7680" width="9.1"/>
    <col min="7681" max="7681" width="54.6" customWidth="1"/>
    <col min="7682" max="7682" width="20.6" customWidth="1"/>
    <col min="7683" max="7936" width="9.1"/>
    <col min="7937" max="7937" width="54.6" customWidth="1"/>
    <col min="7938" max="7938" width="20.6" customWidth="1"/>
    <col min="8193" max="8193" width="54.6" customWidth="1"/>
    <col min="8194" max="8194" width="20.6" customWidth="1"/>
    <col min="8195" max="8448" width="9.1"/>
    <col min="8449" max="8449" width="54.6" customWidth="1"/>
    <col min="8450" max="8450" width="20.6" customWidth="1"/>
    <col min="8451" max="8704" width="9.1"/>
    <col min="8705" max="8705" width="54.6" customWidth="1"/>
    <col min="8706" max="8706" width="20.6" customWidth="1"/>
    <col min="8707" max="8960" width="9.1"/>
    <col min="8961" max="8961" width="54.6" customWidth="1"/>
    <col min="8962" max="8962" width="20.6" customWidth="1"/>
    <col min="9217" max="9217" width="54.6" customWidth="1"/>
    <col min="9218" max="9218" width="20.6" customWidth="1"/>
    <col min="9219" max="9472" width="9.1"/>
    <col min="9473" max="9473" width="54.6" customWidth="1"/>
    <col min="9474" max="9474" width="20.6" customWidth="1"/>
    <col min="9475" max="9728" width="9.1"/>
    <col min="9729" max="9729" width="54.6" customWidth="1"/>
    <col min="9730" max="9730" width="20.6" customWidth="1"/>
    <col min="9731" max="9984" width="9.1"/>
    <col min="9985" max="9985" width="54.6" customWidth="1"/>
    <col min="9986" max="9986" width="20.6" customWidth="1"/>
    <col min="10241" max="10241" width="54.6" customWidth="1"/>
    <col min="10242" max="10242" width="20.6" customWidth="1"/>
    <col min="10243" max="10496" width="9.1"/>
    <col min="10497" max="10497" width="54.6" customWidth="1"/>
    <col min="10498" max="10498" width="20.6" customWidth="1"/>
    <col min="10499" max="10752" width="9.1"/>
    <col min="10753" max="10753" width="54.6" customWidth="1"/>
    <col min="10754" max="10754" width="20.6" customWidth="1"/>
    <col min="10755" max="11008" width="9.1"/>
    <col min="11009" max="11009" width="54.6" customWidth="1"/>
    <col min="11010" max="11010" width="20.6" customWidth="1"/>
    <col min="11265" max="11265" width="54.6" customWidth="1"/>
    <col min="11266" max="11266" width="20.6" customWidth="1"/>
    <col min="11267" max="11520" width="9.1"/>
    <col min="11521" max="11521" width="54.6" customWidth="1"/>
    <col min="11522" max="11522" width="20.6" customWidth="1"/>
    <col min="11523" max="11776" width="9.1"/>
    <col min="11777" max="11777" width="54.6" customWidth="1"/>
    <col min="11778" max="11778" width="20.6" customWidth="1"/>
    <col min="11779" max="12032" width="9.1"/>
    <col min="12033" max="12033" width="54.6" customWidth="1"/>
    <col min="12034" max="12034" width="20.6" customWidth="1"/>
    <col min="12289" max="12289" width="54.6" customWidth="1"/>
    <col min="12290" max="12290" width="20.6" customWidth="1"/>
    <col min="12291" max="12544" width="9.1"/>
    <col min="12545" max="12545" width="54.6" customWidth="1"/>
    <col min="12546" max="12546" width="20.6" customWidth="1"/>
    <col min="12547" max="12800" width="9.1"/>
    <col min="12801" max="12801" width="54.6" customWidth="1"/>
    <col min="12802" max="12802" width="20.6" customWidth="1"/>
    <col min="12803" max="13056" width="9.1"/>
    <col min="13057" max="13057" width="54.6" customWidth="1"/>
    <col min="13058" max="13058" width="20.6" customWidth="1"/>
    <col min="13313" max="13313" width="54.6" customWidth="1"/>
    <col min="13314" max="13314" width="20.6" customWidth="1"/>
    <col min="13315" max="13568" width="9.1"/>
    <col min="13569" max="13569" width="54.6" customWidth="1"/>
    <col min="13570" max="13570" width="20.6" customWidth="1"/>
    <col min="13571" max="13824" width="9.1"/>
    <col min="13825" max="13825" width="54.6" customWidth="1"/>
    <col min="13826" max="13826" width="20.6" customWidth="1"/>
    <col min="13827" max="14080" width="9.1"/>
    <col min="14081" max="14081" width="54.6" customWidth="1"/>
    <col min="14082" max="14082" width="20.6" customWidth="1"/>
    <col min="14337" max="14337" width="54.6" customWidth="1"/>
    <col min="14338" max="14338" width="20.6" customWidth="1"/>
    <col min="14339" max="14592" width="9.1"/>
    <col min="14593" max="14593" width="54.6" customWidth="1"/>
    <col min="14594" max="14594" width="20.6" customWidth="1"/>
    <col min="14595" max="14848" width="9.1"/>
    <col min="14849" max="14849" width="54.6" customWidth="1"/>
    <col min="14850" max="14850" width="20.6" customWidth="1"/>
    <col min="14851" max="15104" width="9.1"/>
    <col min="15105" max="15105" width="54.6" customWidth="1"/>
    <col min="15106" max="15106" width="20.6" customWidth="1"/>
    <col min="15361" max="15361" width="54.6" customWidth="1"/>
    <col min="15362" max="15362" width="20.6" customWidth="1"/>
    <col min="15363" max="15616" width="9.1"/>
    <col min="15617" max="15617" width="54.6" customWidth="1"/>
    <col min="15618" max="15618" width="20.6" customWidth="1"/>
    <col min="15619" max="15872" width="9.1"/>
    <col min="15873" max="15873" width="54.6" customWidth="1"/>
    <col min="15874" max="15874" width="20.6" customWidth="1"/>
    <col min="15875" max="16128" width="9.1"/>
    <col min="16129" max="16129" width="54.6" customWidth="1"/>
    <col min="16130" max="16130" width="20.6" customWidth="1"/>
  </cols>
  <sheetData>
    <row r="1" ht="40.5" customHeight="1" spans="1:2">
      <c r="A1" s="1" t="s">
        <v>68</v>
      </c>
      <c r="B1" s="1"/>
    </row>
    <row r="2" ht="16" customHeight="1" spans="1:2">
      <c r="A2" s="2" t="s">
        <v>5</v>
      </c>
      <c r="B2" s="2"/>
    </row>
    <row r="3" ht="16" customHeight="1" spans="1:2">
      <c r="A3" s="2" t="s">
        <v>40</v>
      </c>
      <c r="B3" s="2"/>
    </row>
    <row r="4" ht="16" customHeight="1" spans="1:2">
      <c r="A4" s="55" t="s">
        <v>41</v>
      </c>
      <c r="B4" s="55" t="s">
        <v>42</v>
      </c>
    </row>
    <row r="5" ht="16" customHeight="1" spans="1:2">
      <c r="A5" s="34" t="s">
        <v>44</v>
      </c>
      <c r="B5" s="10">
        <f>B6+B44+B64+B189+B254+B261+B266+B282+B291+B297+B306+B315+B318+B321+B324+B336+B340+B343+B346+B349</f>
        <v>102931</v>
      </c>
    </row>
    <row r="6" ht="16" customHeight="1" spans="1:2">
      <c r="A6" s="34" t="s">
        <v>45</v>
      </c>
      <c r="B6" s="10">
        <f>SUM(B7,B37,B41)</f>
        <v>35950</v>
      </c>
    </row>
    <row r="7" ht="16" customHeight="1" spans="1:2">
      <c r="A7" s="34" t="s">
        <v>69</v>
      </c>
      <c r="B7" s="10">
        <f>SUM(B8:B36)</f>
        <v>35950</v>
      </c>
    </row>
    <row r="8" ht="16" customHeight="1" spans="1:2">
      <c r="A8" s="35" t="s">
        <v>70</v>
      </c>
      <c r="B8" s="10">
        <v>1389</v>
      </c>
    </row>
    <row r="9" ht="16" customHeight="1" spans="1:2">
      <c r="A9" s="35" t="s">
        <v>71</v>
      </c>
      <c r="B9" s="10">
        <v>22</v>
      </c>
    </row>
    <row r="10" ht="16" customHeight="1" spans="1:2">
      <c r="A10" s="35" t="s">
        <v>72</v>
      </c>
      <c r="B10" s="10">
        <v>19714</v>
      </c>
    </row>
    <row r="11" ht="16" customHeight="1" spans="1:2">
      <c r="A11" s="35" t="s">
        <v>73</v>
      </c>
      <c r="B11" s="10">
        <v>15</v>
      </c>
    </row>
    <row r="12" ht="16" customHeight="1" spans="1:2">
      <c r="A12" s="35" t="s">
        <v>74</v>
      </c>
      <c r="B12" s="10">
        <v>1560</v>
      </c>
    </row>
    <row r="13" ht="16" customHeight="1" spans="1:2">
      <c r="A13" s="35" t="s">
        <v>75</v>
      </c>
      <c r="B13" s="10">
        <v>9251</v>
      </c>
    </row>
    <row r="14" ht="16" customHeight="1" spans="1:2">
      <c r="A14" s="35" t="s">
        <v>76</v>
      </c>
      <c r="B14" s="10"/>
    </row>
    <row r="15" ht="16" customHeight="1" spans="1:2">
      <c r="A15" s="35" t="s">
        <v>77</v>
      </c>
      <c r="B15" s="10"/>
    </row>
    <row r="16" ht="16" customHeight="1" spans="1:2">
      <c r="A16" s="35" t="s">
        <v>78</v>
      </c>
      <c r="B16" s="10">
        <v>1058</v>
      </c>
    </row>
    <row r="17" ht="16" customHeight="1" spans="1:2">
      <c r="A17" s="35" t="s">
        <v>79</v>
      </c>
      <c r="B17" s="10">
        <v>348</v>
      </c>
    </row>
    <row r="18" ht="16" customHeight="1" spans="1:2">
      <c r="A18" s="35" t="s">
        <v>80</v>
      </c>
      <c r="B18" s="10">
        <v>-147</v>
      </c>
    </row>
    <row r="19" ht="16" customHeight="1" spans="1:2">
      <c r="A19" s="35" t="s">
        <v>81</v>
      </c>
      <c r="B19" s="10">
        <v>-450</v>
      </c>
    </row>
    <row r="20" ht="16" customHeight="1" spans="1:2">
      <c r="A20" s="35" t="s">
        <v>82</v>
      </c>
      <c r="B20" s="10"/>
    </row>
    <row r="21" ht="16" customHeight="1" spans="1:2">
      <c r="A21" s="35" t="s">
        <v>83</v>
      </c>
      <c r="B21" s="10"/>
    </row>
    <row r="22" ht="16" customHeight="1" spans="1:2">
      <c r="A22" s="35" t="s">
        <v>84</v>
      </c>
      <c r="B22" s="10">
        <v>-118</v>
      </c>
    </row>
    <row r="23" ht="16" customHeight="1" spans="1:2">
      <c r="A23" s="35" t="s">
        <v>85</v>
      </c>
      <c r="B23" s="10"/>
    </row>
    <row r="24" ht="16" customHeight="1" spans="1:2">
      <c r="A24" s="35" t="s">
        <v>86</v>
      </c>
      <c r="B24" s="10"/>
    </row>
    <row r="25" ht="16" customHeight="1" spans="1:2">
      <c r="A25" s="35" t="s">
        <v>87</v>
      </c>
      <c r="B25" s="10"/>
    </row>
    <row r="26" ht="16" customHeight="1" spans="1:2">
      <c r="A26" s="35" t="s">
        <v>88</v>
      </c>
      <c r="B26" s="10"/>
    </row>
    <row r="27" ht="16" customHeight="1" spans="1:2">
      <c r="A27" s="35" t="s">
        <v>89</v>
      </c>
      <c r="B27" s="10"/>
    </row>
    <row r="28" ht="16" customHeight="1" spans="1:2">
      <c r="A28" s="35" t="s">
        <v>90</v>
      </c>
      <c r="B28" s="10">
        <v>-2192</v>
      </c>
    </row>
    <row r="29" ht="16" customHeight="1" spans="1:2">
      <c r="A29" s="35" t="s">
        <v>91</v>
      </c>
      <c r="B29" s="10"/>
    </row>
    <row r="30" ht="16" customHeight="1" spans="1:2">
      <c r="A30" s="35" t="s">
        <v>92</v>
      </c>
      <c r="B30" s="10"/>
    </row>
    <row r="31" ht="16" customHeight="1" spans="1:2">
      <c r="A31" s="35" t="s">
        <v>93</v>
      </c>
      <c r="B31" s="10"/>
    </row>
    <row r="32" ht="16" customHeight="1" spans="1:2">
      <c r="A32" s="35" t="s">
        <v>94</v>
      </c>
      <c r="B32" s="10">
        <v>5500</v>
      </c>
    </row>
    <row r="33" ht="16" customHeight="1" spans="1:2">
      <c r="A33" s="35" t="s">
        <v>95</v>
      </c>
      <c r="B33" s="10"/>
    </row>
    <row r="34" ht="16" customHeight="1" spans="1:2">
      <c r="A34" s="35" t="s">
        <v>96</v>
      </c>
      <c r="B34" s="10"/>
    </row>
    <row r="35" ht="16" customHeight="1" spans="1:2">
      <c r="A35" s="35" t="s">
        <v>97</v>
      </c>
      <c r="B35" s="10"/>
    </row>
    <row r="36" ht="16" customHeight="1" spans="1:2">
      <c r="A36" s="35" t="s">
        <v>98</v>
      </c>
      <c r="B36" s="10"/>
    </row>
    <row r="37" ht="16" customHeight="1" spans="1:2">
      <c r="A37" s="34" t="s">
        <v>99</v>
      </c>
      <c r="B37" s="10">
        <f>SUM(B38:B40)</f>
        <v>0</v>
      </c>
    </row>
    <row r="38" ht="16" customHeight="1" spans="1:2">
      <c r="A38" s="35" t="s">
        <v>100</v>
      </c>
      <c r="B38" s="10"/>
    </row>
    <row r="39" ht="16" customHeight="1" spans="1:2">
      <c r="A39" s="35" t="s">
        <v>101</v>
      </c>
      <c r="B39" s="10"/>
    </row>
    <row r="40" ht="16" customHeight="1" spans="1:2">
      <c r="A40" s="35" t="s">
        <v>102</v>
      </c>
      <c r="B40" s="10"/>
    </row>
    <row r="41" ht="16" customHeight="1" spans="1:2">
      <c r="A41" s="34" t="s">
        <v>103</v>
      </c>
      <c r="B41" s="10">
        <f>B42+B43</f>
        <v>0</v>
      </c>
    </row>
    <row r="42" ht="16" customHeight="1" spans="1:2">
      <c r="A42" s="35" t="s">
        <v>104</v>
      </c>
      <c r="B42" s="10"/>
    </row>
    <row r="43" ht="16" customHeight="1" spans="1:2">
      <c r="A43" s="35" t="s">
        <v>105</v>
      </c>
      <c r="B43" s="10"/>
    </row>
    <row r="44" ht="16" customHeight="1" spans="1:2">
      <c r="A44" s="34" t="s">
        <v>106</v>
      </c>
      <c r="B44" s="10">
        <f>SUM(B45,B57,B63)</f>
        <v>0</v>
      </c>
    </row>
    <row r="45" ht="16" customHeight="1" spans="1:2">
      <c r="A45" s="34" t="s">
        <v>107</v>
      </c>
      <c r="B45" s="10">
        <f>SUM(B46:B56)</f>
        <v>0</v>
      </c>
    </row>
    <row r="46" ht="16" customHeight="1" spans="1:2">
      <c r="A46" s="35" t="s">
        <v>108</v>
      </c>
      <c r="B46" s="10"/>
    </row>
    <row r="47" ht="16" customHeight="1" spans="1:2">
      <c r="A47" s="35" t="s">
        <v>109</v>
      </c>
      <c r="B47" s="10"/>
    </row>
    <row r="48" ht="16" customHeight="1" spans="1:2">
      <c r="A48" s="35" t="s">
        <v>110</v>
      </c>
      <c r="B48" s="10"/>
    </row>
    <row r="49" ht="16" customHeight="1" spans="1:2">
      <c r="A49" s="35" t="s">
        <v>111</v>
      </c>
      <c r="B49" s="10"/>
    </row>
    <row r="50" ht="16" customHeight="1" spans="1:2">
      <c r="A50" s="35" t="s">
        <v>112</v>
      </c>
      <c r="B50" s="10"/>
    </row>
    <row r="51" ht="16" customHeight="1" spans="1:2">
      <c r="A51" s="35" t="s">
        <v>113</v>
      </c>
      <c r="B51" s="10"/>
    </row>
    <row r="52" ht="16" customHeight="1" spans="1:2">
      <c r="A52" s="35" t="s">
        <v>114</v>
      </c>
      <c r="B52" s="10"/>
    </row>
    <row r="53" ht="16" customHeight="1" spans="1:2">
      <c r="A53" s="35" t="s">
        <v>115</v>
      </c>
      <c r="B53" s="10"/>
    </row>
    <row r="54" ht="16" customHeight="1" spans="1:2">
      <c r="A54" s="35" t="s">
        <v>116</v>
      </c>
      <c r="B54" s="10"/>
    </row>
    <row r="55" ht="16" customHeight="1" spans="1:2">
      <c r="A55" s="35" t="s">
        <v>117</v>
      </c>
      <c r="B55" s="10"/>
    </row>
    <row r="56" ht="16" customHeight="1" spans="1:2">
      <c r="A56" s="35" t="s">
        <v>118</v>
      </c>
      <c r="B56" s="10"/>
    </row>
    <row r="57" ht="16" customHeight="1" spans="1:2">
      <c r="A57" s="34" t="s">
        <v>119</v>
      </c>
      <c r="B57" s="10">
        <f>SUM(B58:B62)</f>
        <v>0</v>
      </c>
    </row>
    <row r="58" ht="16" customHeight="1" spans="1:2">
      <c r="A58" s="35" t="s">
        <v>120</v>
      </c>
      <c r="B58" s="10"/>
    </row>
    <row r="59" ht="16" customHeight="1" spans="1:2">
      <c r="A59" s="35" t="s">
        <v>121</v>
      </c>
      <c r="B59" s="10"/>
    </row>
    <row r="60" ht="16" customHeight="1" spans="1:2">
      <c r="A60" s="35" t="s">
        <v>122</v>
      </c>
      <c r="B60" s="10"/>
    </row>
    <row r="61" ht="16" customHeight="1" spans="1:2">
      <c r="A61" s="35" t="s">
        <v>123</v>
      </c>
      <c r="B61" s="10"/>
    </row>
    <row r="62" ht="16" customHeight="1" spans="1:2">
      <c r="A62" s="35" t="s">
        <v>124</v>
      </c>
      <c r="B62" s="10"/>
    </row>
    <row r="63" ht="16" customHeight="1" spans="1:2">
      <c r="A63" s="34" t="s">
        <v>125</v>
      </c>
      <c r="B63" s="10"/>
    </row>
    <row r="64" ht="16" customHeight="1" spans="1:2">
      <c r="A64" s="34" t="s">
        <v>46</v>
      </c>
      <c r="B64" s="10">
        <f>SUM(B65:B81,B85:B90,B94,B99:B100,B104:B110,B127:B128,B131:B133,B138,B143,B148,B153,B158,B163,B168,B173,B178,B183,B187,B188)</f>
        <v>17268</v>
      </c>
    </row>
    <row r="65" ht="16" customHeight="1" spans="1:2">
      <c r="A65" s="34" t="s">
        <v>126</v>
      </c>
      <c r="B65" s="10"/>
    </row>
    <row r="66" ht="16" customHeight="1" spans="1:2">
      <c r="A66" s="34" t="s">
        <v>127</v>
      </c>
      <c r="B66" s="10">
        <v>9</v>
      </c>
    </row>
    <row r="67" ht="16" customHeight="1" spans="1:2">
      <c r="A67" s="34" t="s">
        <v>128</v>
      </c>
      <c r="B67" s="10"/>
    </row>
    <row r="68" ht="16" customHeight="1" spans="1:2">
      <c r="A68" s="34" t="s">
        <v>129</v>
      </c>
      <c r="B68" s="10"/>
    </row>
    <row r="69" ht="16" customHeight="1" spans="1:2">
      <c r="A69" s="34" t="s">
        <v>130</v>
      </c>
      <c r="B69" s="10"/>
    </row>
    <row r="70" ht="16" customHeight="1" spans="1:2">
      <c r="A70" s="34" t="s">
        <v>131</v>
      </c>
      <c r="B70" s="10"/>
    </row>
    <row r="71" ht="16" customHeight="1" spans="1:2">
      <c r="A71" s="34" t="s">
        <v>132</v>
      </c>
      <c r="B71" s="10"/>
    </row>
    <row r="72" ht="16" customHeight="1" spans="1:2">
      <c r="A72" s="34" t="s">
        <v>133</v>
      </c>
      <c r="B72" s="10"/>
    </row>
    <row r="73" ht="16" customHeight="1" spans="1:2">
      <c r="A73" s="34" t="s">
        <v>134</v>
      </c>
      <c r="B73" s="10"/>
    </row>
    <row r="74" ht="16" customHeight="1" spans="1:2">
      <c r="A74" s="34" t="s">
        <v>135</v>
      </c>
      <c r="B74" s="10"/>
    </row>
    <row r="75" ht="16" customHeight="1" spans="1:2">
      <c r="A75" s="34" t="s">
        <v>136</v>
      </c>
      <c r="B75" s="10"/>
    </row>
    <row r="76" ht="16" customHeight="1" spans="1:2">
      <c r="A76" s="34" t="s">
        <v>137</v>
      </c>
      <c r="B76" s="10"/>
    </row>
    <row r="77" ht="16" customHeight="1" spans="1:2">
      <c r="A77" s="34" t="s">
        <v>138</v>
      </c>
      <c r="B77" s="10"/>
    </row>
    <row r="78" ht="16" customHeight="1" spans="1:2">
      <c r="A78" s="34" t="s">
        <v>139</v>
      </c>
      <c r="B78" s="10"/>
    </row>
    <row r="79" ht="16" customHeight="1" spans="1:2">
      <c r="A79" s="34" t="s">
        <v>140</v>
      </c>
      <c r="B79" s="10"/>
    </row>
    <row r="80" ht="16" customHeight="1" spans="1:2">
      <c r="A80" s="34" t="s">
        <v>141</v>
      </c>
      <c r="B80" s="10"/>
    </row>
    <row r="81" ht="16" customHeight="1" spans="1:2">
      <c r="A81" s="34" t="s">
        <v>142</v>
      </c>
      <c r="B81" s="10">
        <f>SUM(B82:B84)</f>
        <v>0</v>
      </c>
    </row>
    <row r="82" ht="16" customHeight="1" spans="1:2">
      <c r="A82" s="35" t="s">
        <v>143</v>
      </c>
      <c r="B82" s="10"/>
    </row>
    <row r="83" ht="16" customHeight="1" spans="1:2">
      <c r="A83" s="35" t="s">
        <v>144</v>
      </c>
      <c r="B83" s="10"/>
    </row>
    <row r="84" ht="16" customHeight="1" spans="1:2">
      <c r="A84" s="35" t="s">
        <v>145</v>
      </c>
      <c r="B84" s="10"/>
    </row>
    <row r="85" ht="16" customHeight="1" spans="1:2">
      <c r="A85" s="34" t="s">
        <v>146</v>
      </c>
      <c r="B85" s="10"/>
    </row>
    <row r="86" ht="16" customHeight="1" spans="1:2">
      <c r="A86" s="34" t="s">
        <v>147</v>
      </c>
      <c r="B86" s="10"/>
    </row>
    <row r="87" ht="16" customHeight="1" spans="1:2">
      <c r="A87" s="34" t="s">
        <v>148</v>
      </c>
      <c r="B87" s="10"/>
    </row>
    <row r="88" ht="16" customHeight="1" spans="1:2">
      <c r="A88" s="34" t="s">
        <v>149</v>
      </c>
      <c r="B88" s="10"/>
    </row>
    <row r="89" ht="16" customHeight="1" spans="1:2">
      <c r="A89" s="34" t="s">
        <v>150</v>
      </c>
      <c r="B89" s="10"/>
    </row>
    <row r="90" ht="16" customHeight="1" spans="1:2">
      <c r="A90" s="34" t="s">
        <v>151</v>
      </c>
      <c r="B90" s="10">
        <f>SUM(B91:B93)</f>
        <v>0</v>
      </c>
    </row>
    <row r="91" ht="16" customHeight="1" spans="1:2">
      <c r="A91" s="35" t="s">
        <v>152</v>
      </c>
      <c r="B91" s="10"/>
    </row>
    <row r="92" ht="16" customHeight="1" spans="1:2">
      <c r="A92" s="35" t="s">
        <v>153</v>
      </c>
      <c r="B92" s="10"/>
    </row>
    <row r="93" ht="16" customHeight="1" spans="1:2">
      <c r="A93" s="35" t="s">
        <v>154</v>
      </c>
      <c r="B93" s="10"/>
    </row>
    <row r="94" ht="16" customHeight="1" spans="1:2">
      <c r="A94" s="34" t="s">
        <v>155</v>
      </c>
      <c r="B94" s="10">
        <f>SUM(B95:B98)</f>
        <v>0</v>
      </c>
    </row>
    <row r="95" ht="16" customHeight="1" spans="1:2">
      <c r="A95" s="35" t="s">
        <v>156</v>
      </c>
      <c r="B95" s="10"/>
    </row>
    <row r="96" ht="16" customHeight="1" spans="1:2">
      <c r="A96" s="35" t="s">
        <v>157</v>
      </c>
      <c r="B96" s="10"/>
    </row>
    <row r="97" ht="16" customHeight="1" spans="1:2">
      <c r="A97" s="35" t="s">
        <v>158</v>
      </c>
      <c r="B97" s="10"/>
    </row>
    <row r="98" ht="16" customHeight="1" spans="1:2">
      <c r="A98" s="35" t="s">
        <v>159</v>
      </c>
      <c r="B98" s="10"/>
    </row>
    <row r="99" ht="16" customHeight="1" spans="1:2">
      <c r="A99" s="34" t="s">
        <v>160</v>
      </c>
      <c r="B99" s="10"/>
    </row>
    <row r="100" ht="16" customHeight="1" spans="1:2">
      <c r="A100" s="34" t="s">
        <v>161</v>
      </c>
      <c r="B100" s="10">
        <f>SUM(B101:B103)</f>
        <v>0</v>
      </c>
    </row>
    <row r="101" ht="16" customHeight="1" spans="1:2">
      <c r="A101" s="35" t="s">
        <v>162</v>
      </c>
      <c r="B101" s="10"/>
    </row>
    <row r="102" ht="16" customHeight="1" spans="1:2">
      <c r="A102" s="35" t="s">
        <v>163</v>
      </c>
      <c r="B102" s="10"/>
    </row>
    <row r="103" ht="16" customHeight="1" spans="1:2">
      <c r="A103" s="35" t="s">
        <v>164</v>
      </c>
      <c r="B103" s="10"/>
    </row>
    <row r="104" ht="16" customHeight="1" spans="1:2">
      <c r="A104" s="34" t="s">
        <v>165</v>
      </c>
      <c r="B104" s="10"/>
    </row>
    <row r="105" ht="16" customHeight="1" spans="1:2">
      <c r="A105" s="34" t="s">
        <v>166</v>
      </c>
      <c r="B105" s="10"/>
    </row>
    <row r="106" ht="16" customHeight="1" spans="1:2">
      <c r="A106" s="34" t="s">
        <v>167</v>
      </c>
      <c r="B106" s="10"/>
    </row>
    <row r="107" ht="16" customHeight="1" spans="1:2">
      <c r="A107" s="34" t="s">
        <v>168</v>
      </c>
      <c r="B107" s="10"/>
    </row>
    <row r="108" ht="16" customHeight="1" spans="1:2">
      <c r="A108" s="34" t="s">
        <v>169</v>
      </c>
      <c r="B108" s="10">
        <v>26</v>
      </c>
    </row>
    <row r="109" ht="16" customHeight="1" spans="1:2">
      <c r="A109" s="34" t="s">
        <v>170</v>
      </c>
      <c r="B109" s="10">
        <v>3</v>
      </c>
    </row>
    <row r="110" ht="16" customHeight="1" spans="1:2">
      <c r="A110" s="34" t="s">
        <v>171</v>
      </c>
      <c r="B110" s="10">
        <f>SUM(B111:B126)</f>
        <v>9982</v>
      </c>
    </row>
    <row r="111" ht="16" customHeight="1" spans="1:2">
      <c r="A111" s="35" t="s">
        <v>172</v>
      </c>
      <c r="B111" s="10"/>
    </row>
    <row r="112" ht="16" customHeight="1" spans="1:2">
      <c r="A112" s="35" t="s">
        <v>173</v>
      </c>
      <c r="B112" s="10"/>
    </row>
    <row r="113" ht="16" customHeight="1" spans="1:2">
      <c r="A113" s="35" t="s">
        <v>174</v>
      </c>
      <c r="B113" s="10"/>
    </row>
    <row r="114" ht="16" customHeight="1" spans="1:2">
      <c r="A114" s="35" t="s">
        <v>175</v>
      </c>
      <c r="B114" s="10"/>
    </row>
    <row r="115" ht="16" customHeight="1" spans="1:2">
      <c r="A115" s="35" t="s">
        <v>176</v>
      </c>
      <c r="B115" s="10"/>
    </row>
    <row r="116" ht="16" customHeight="1" spans="1:2">
      <c r="A116" s="35" t="s">
        <v>177</v>
      </c>
      <c r="B116" s="10"/>
    </row>
    <row r="117" ht="16" customHeight="1" spans="1:2">
      <c r="A117" s="35" t="s">
        <v>178</v>
      </c>
      <c r="B117" s="10"/>
    </row>
    <row r="118" ht="16" customHeight="1" spans="1:2">
      <c r="A118" s="35" t="s">
        <v>179</v>
      </c>
      <c r="B118" s="10"/>
    </row>
    <row r="119" ht="16" customHeight="1" spans="1:2">
      <c r="A119" s="35" t="s">
        <v>180</v>
      </c>
      <c r="B119" s="10"/>
    </row>
    <row r="120" ht="16" customHeight="1" spans="1:2">
      <c r="A120" s="35" t="s">
        <v>181</v>
      </c>
      <c r="B120" s="10"/>
    </row>
    <row r="121" ht="16" customHeight="1" spans="1:2">
      <c r="A121" s="35" t="s">
        <v>182</v>
      </c>
      <c r="B121" s="10"/>
    </row>
    <row r="122" ht="16" customHeight="1" spans="1:2">
      <c r="A122" s="35" t="s">
        <v>183</v>
      </c>
      <c r="B122" s="10"/>
    </row>
    <row r="123" ht="16" customHeight="1" spans="1:2">
      <c r="A123" s="35" t="s">
        <v>184</v>
      </c>
      <c r="B123" s="10"/>
    </row>
    <row r="124" ht="16" customHeight="1" spans="1:2">
      <c r="A124" s="35" t="s">
        <v>185</v>
      </c>
      <c r="B124" s="10"/>
    </row>
    <row r="125" ht="16" customHeight="1" spans="1:2">
      <c r="A125" s="35" t="s">
        <v>186</v>
      </c>
      <c r="B125" s="10"/>
    </row>
    <row r="126" ht="16" customHeight="1" spans="1:2">
      <c r="A126" s="35" t="s">
        <v>187</v>
      </c>
      <c r="B126" s="10">
        <v>9982</v>
      </c>
    </row>
    <row r="127" ht="16" customHeight="1" spans="1:2">
      <c r="A127" s="34" t="s">
        <v>188</v>
      </c>
      <c r="B127" s="10">
        <v>25</v>
      </c>
    </row>
    <row r="128" ht="16" customHeight="1" spans="1:2">
      <c r="A128" s="34" t="s">
        <v>189</v>
      </c>
      <c r="B128" s="10">
        <f>B129+B130</f>
        <v>410</v>
      </c>
    </row>
    <row r="129" ht="16" customHeight="1" spans="1:2">
      <c r="A129" s="35" t="s">
        <v>190</v>
      </c>
      <c r="B129" s="10"/>
    </row>
    <row r="130" ht="16" customHeight="1" spans="1:2">
      <c r="A130" s="35" t="s">
        <v>191</v>
      </c>
      <c r="B130" s="10">
        <v>410</v>
      </c>
    </row>
    <row r="131" ht="16" customHeight="1" spans="1:2">
      <c r="A131" s="34" t="s">
        <v>192</v>
      </c>
      <c r="B131" s="10">
        <v>3532</v>
      </c>
    </row>
    <row r="132" ht="16" customHeight="1" spans="1:2">
      <c r="A132" s="34" t="s">
        <v>193</v>
      </c>
      <c r="B132" s="10">
        <v>11</v>
      </c>
    </row>
    <row r="133" ht="16" customHeight="1" spans="1:2">
      <c r="A133" s="34" t="s">
        <v>194</v>
      </c>
      <c r="B133" s="10">
        <f>SUM(B134:B137)</f>
        <v>54</v>
      </c>
    </row>
    <row r="134" ht="16" customHeight="1" spans="1:2">
      <c r="A134" s="35" t="s">
        <v>195</v>
      </c>
      <c r="B134" s="10"/>
    </row>
    <row r="135" ht="16" customHeight="1" spans="1:2">
      <c r="A135" s="35" t="s">
        <v>196</v>
      </c>
      <c r="B135" s="10">
        <v>12</v>
      </c>
    </row>
    <row r="136" ht="16" customHeight="1" spans="1:2">
      <c r="A136" s="35" t="s">
        <v>197</v>
      </c>
      <c r="B136" s="10">
        <v>42</v>
      </c>
    </row>
    <row r="137" ht="16" customHeight="1" spans="1:2">
      <c r="A137" s="35" t="s">
        <v>198</v>
      </c>
      <c r="B137" s="10"/>
    </row>
    <row r="138" ht="16" customHeight="1" spans="1:2">
      <c r="A138" s="34" t="s">
        <v>199</v>
      </c>
      <c r="B138" s="10">
        <f>SUM(B139:B142)</f>
        <v>7</v>
      </c>
    </row>
    <row r="139" ht="16" customHeight="1" spans="1:2">
      <c r="A139" s="35" t="s">
        <v>200</v>
      </c>
      <c r="B139" s="10"/>
    </row>
    <row r="140" ht="16" customHeight="1" spans="1:2">
      <c r="A140" s="35" t="s">
        <v>201</v>
      </c>
      <c r="B140" s="10">
        <v>7</v>
      </c>
    </row>
    <row r="141" ht="16" customHeight="1" spans="1:2">
      <c r="A141" s="35" t="s">
        <v>202</v>
      </c>
      <c r="B141" s="10"/>
    </row>
    <row r="142" ht="16" customHeight="1" spans="1:2">
      <c r="A142" s="35" t="s">
        <v>203</v>
      </c>
      <c r="B142" s="10"/>
    </row>
    <row r="143" ht="16" customHeight="1" spans="1:2">
      <c r="A143" s="34" t="s">
        <v>204</v>
      </c>
      <c r="B143" s="10">
        <f>SUM(B144:B147)</f>
        <v>0</v>
      </c>
    </row>
    <row r="144" ht="16" customHeight="1" spans="1:2">
      <c r="A144" s="35" t="s">
        <v>205</v>
      </c>
      <c r="B144" s="10"/>
    </row>
    <row r="145" ht="16" customHeight="1" spans="1:2">
      <c r="A145" s="35" t="s">
        <v>206</v>
      </c>
      <c r="B145" s="10"/>
    </row>
    <row r="146" ht="16" customHeight="1" spans="1:2">
      <c r="A146" s="35" t="s">
        <v>207</v>
      </c>
      <c r="B146" s="10"/>
    </row>
    <row r="147" ht="16" customHeight="1" spans="1:2">
      <c r="A147" s="35" t="s">
        <v>208</v>
      </c>
      <c r="B147" s="10"/>
    </row>
    <row r="148" ht="16" customHeight="1" spans="1:2">
      <c r="A148" s="34" t="s">
        <v>209</v>
      </c>
      <c r="B148" s="10">
        <f>SUM(B149:B152)</f>
        <v>0</v>
      </c>
    </row>
    <row r="149" ht="16" customHeight="1" spans="1:2">
      <c r="A149" s="35" t="s">
        <v>210</v>
      </c>
      <c r="B149" s="10"/>
    </row>
    <row r="150" ht="16" customHeight="1" spans="1:2">
      <c r="A150" s="35" t="s">
        <v>211</v>
      </c>
      <c r="B150" s="10"/>
    </row>
    <row r="151" ht="16" customHeight="1" spans="1:2">
      <c r="A151" s="35" t="s">
        <v>212</v>
      </c>
      <c r="B151" s="10"/>
    </row>
    <row r="152" ht="16" customHeight="1" spans="1:2">
      <c r="A152" s="35" t="s">
        <v>213</v>
      </c>
      <c r="B152" s="10"/>
    </row>
    <row r="153" ht="16" customHeight="1" spans="1:2">
      <c r="A153" s="34" t="s">
        <v>214</v>
      </c>
      <c r="B153" s="10">
        <f>SUM(B154:B157)</f>
        <v>919</v>
      </c>
    </row>
    <row r="154" ht="16" customHeight="1" spans="1:2">
      <c r="A154" s="35" t="s">
        <v>195</v>
      </c>
      <c r="B154" s="10"/>
    </row>
    <row r="155" ht="16" customHeight="1" spans="1:2">
      <c r="A155" s="35" t="s">
        <v>196</v>
      </c>
      <c r="B155" s="10">
        <v>839</v>
      </c>
    </row>
    <row r="156" ht="16" customHeight="1" spans="1:2">
      <c r="A156" s="35" t="s">
        <v>197</v>
      </c>
      <c r="B156" s="10">
        <v>75</v>
      </c>
    </row>
    <row r="157" ht="16" customHeight="1" spans="1:2">
      <c r="A157" s="35" t="s">
        <v>198</v>
      </c>
      <c r="B157" s="10">
        <v>5</v>
      </c>
    </row>
    <row r="158" ht="16" customHeight="1" spans="1:2">
      <c r="A158" s="34" t="s">
        <v>215</v>
      </c>
      <c r="B158" s="10">
        <f>SUM(B159:B162)</f>
        <v>1480</v>
      </c>
    </row>
    <row r="159" ht="16" customHeight="1" spans="1:2">
      <c r="A159" s="35" t="s">
        <v>200</v>
      </c>
      <c r="B159" s="10"/>
    </row>
    <row r="160" ht="16" customHeight="1" spans="1:2">
      <c r="A160" s="35" t="s">
        <v>201</v>
      </c>
      <c r="B160" s="10">
        <v>1455</v>
      </c>
    </row>
    <row r="161" ht="16" customHeight="1" spans="1:2">
      <c r="A161" s="35" t="s">
        <v>202</v>
      </c>
      <c r="B161" s="10">
        <v>14</v>
      </c>
    </row>
    <row r="162" ht="16" customHeight="1" spans="1:2">
      <c r="A162" s="35" t="s">
        <v>203</v>
      </c>
      <c r="B162" s="10">
        <v>11</v>
      </c>
    </row>
    <row r="163" ht="16" customHeight="1" spans="1:2">
      <c r="A163" s="34" t="s">
        <v>216</v>
      </c>
      <c r="B163" s="10">
        <f>SUM(B164:B167)</f>
        <v>429</v>
      </c>
    </row>
    <row r="164" ht="16" customHeight="1" spans="1:2">
      <c r="A164" s="35" t="s">
        <v>205</v>
      </c>
      <c r="B164" s="10"/>
    </row>
    <row r="165" ht="16" customHeight="1" spans="1:2">
      <c r="A165" s="35" t="s">
        <v>206</v>
      </c>
      <c r="B165" s="10">
        <v>414</v>
      </c>
    </row>
    <row r="166" ht="16" customHeight="1" spans="1:2">
      <c r="A166" s="35" t="s">
        <v>207</v>
      </c>
      <c r="B166" s="10">
        <v>13</v>
      </c>
    </row>
    <row r="167" ht="16" customHeight="1" spans="1:2">
      <c r="A167" s="35" t="s">
        <v>208</v>
      </c>
      <c r="B167" s="10">
        <v>2</v>
      </c>
    </row>
    <row r="168" ht="16" customHeight="1" spans="1:2">
      <c r="A168" s="34" t="s">
        <v>217</v>
      </c>
      <c r="B168" s="10">
        <f>SUM(B169:B172)</f>
        <v>0</v>
      </c>
    </row>
    <row r="169" ht="16" customHeight="1" spans="1:2">
      <c r="A169" s="35" t="s">
        <v>210</v>
      </c>
      <c r="B169" s="10"/>
    </row>
    <row r="170" ht="16" customHeight="1" spans="1:2">
      <c r="A170" s="35" t="s">
        <v>211</v>
      </c>
      <c r="B170" s="10"/>
    </row>
    <row r="171" ht="16" customHeight="1" spans="1:2">
      <c r="A171" s="35" t="s">
        <v>212</v>
      </c>
      <c r="B171" s="10"/>
    </row>
    <row r="172" ht="16" customHeight="1" spans="1:2">
      <c r="A172" s="35" t="s">
        <v>213</v>
      </c>
      <c r="B172" s="10"/>
    </row>
    <row r="173" ht="16" customHeight="1" spans="1:2">
      <c r="A173" s="34" t="s">
        <v>218</v>
      </c>
      <c r="B173" s="10">
        <f>SUM(B174:B177)</f>
        <v>170</v>
      </c>
    </row>
    <row r="174" ht="16" customHeight="1" spans="1:2">
      <c r="A174" s="35" t="s">
        <v>219</v>
      </c>
      <c r="B174" s="10"/>
    </row>
    <row r="175" ht="16" customHeight="1" spans="1:2">
      <c r="A175" s="35" t="s">
        <v>220</v>
      </c>
      <c r="B175" s="10">
        <v>129</v>
      </c>
    </row>
    <row r="176" ht="16" customHeight="1" spans="1:2">
      <c r="A176" s="35" t="s">
        <v>221</v>
      </c>
      <c r="B176" s="10">
        <v>30</v>
      </c>
    </row>
    <row r="177" ht="16" customHeight="1" spans="1:2">
      <c r="A177" s="35" t="s">
        <v>222</v>
      </c>
      <c r="B177" s="10">
        <v>11</v>
      </c>
    </row>
    <row r="178" ht="16" customHeight="1" spans="1:2">
      <c r="A178" s="34" t="s">
        <v>223</v>
      </c>
      <c r="B178" s="10">
        <f>SUM(B179:B182)</f>
        <v>2</v>
      </c>
    </row>
    <row r="179" ht="16" customHeight="1" spans="1:2">
      <c r="A179" s="35" t="s">
        <v>219</v>
      </c>
      <c r="B179" s="10"/>
    </row>
    <row r="180" ht="16" customHeight="1" spans="1:2">
      <c r="A180" s="35" t="s">
        <v>220</v>
      </c>
      <c r="B180" s="10">
        <v>-2</v>
      </c>
    </row>
    <row r="181" ht="16" customHeight="1" spans="1:2">
      <c r="A181" s="35" t="s">
        <v>221</v>
      </c>
      <c r="B181" s="10">
        <v>4</v>
      </c>
    </row>
    <row r="182" ht="16" customHeight="1" spans="1:2">
      <c r="A182" s="35" t="s">
        <v>222</v>
      </c>
      <c r="B182" s="10"/>
    </row>
    <row r="183" ht="16" customHeight="1" spans="1:2">
      <c r="A183" s="34" t="s">
        <v>224</v>
      </c>
      <c r="B183" s="10">
        <f>SUM(B184:B186)</f>
        <v>209</v>
      </c>
    </row>
    <row r="184" ht="16" customHeight="1" spans="1:2">
      <c r="A184" s="35" t="s">
        <v>225</v>
      </c>
      <c r="B184" s="10">
        <v>209</v>
      </c>
    </row>
    <row r="185" ht="16" customHeight="1" spans="1:2">
      <c r="A185" s="35" t="s">
        <v>226</v>
      </c>
      <c r="B185" s="10"/>
    </row>
    <row r="186" ht="16" customHeight="1" spans="1:2">
      <c r="A186" s="35" t="s">
        <v>227</v>
      </c>
      <c r="B186" s="10"/>
    </row>
    <row r="187" ht="16" customHeight="1" spans="1:2">
      <c r="A187" s="34" t="s">
        <v>228</v>
      </c>
      <c r="B187" s="10"/>
    </row>
    <row r="188" ht="16" customHeight="1" spans="1:2">
      <c r="A188" s="34" t="s">
        <v>229</v>
      </c>
      <c r="B188" s="10"/>
    </row>
    <row r="189" ht="16" customHeight="1" spans="1:2">
      <c r="A189" s="34" t="s">
        <v>230</v>
      </c>
      <c r="B189" s="10">
        <f>SUM(B190:B212,B216,B219,B220,B224:B229,B241:B243,B248,B253)</f>
        <v>0</v>
      </c>
    </row>
    <row r="190" ht="16" customHeight="1" spans="1:2">
      <c r="A190" s="34" t="s">
        <v>231</v>
      </c>
      <c r="B190" s="10"/>
    </row>
    <row r="191" ht="16" customHeight="1" spans="1:2">
      <c r="A191" s="34" t="s">
        <v>232</v>
      </c>
      <c r="B191" s="10"/>
    </row>
    <row r="192" ht="16" customHeight="1" spans="1:2">
      <c r="A192" s="34" t="s">
        <v>233</v>
      </c>
      <c r="B192" s="10"/>
    </row>
    <row r="193" ht="16" customHeight="1" spans="1:2">
      <c r="A193" s="34" t="s">
        <v>234</v>
      </c>
      <c r="B193" s="10"/>
    </row>
    <row r="194" ht="16" customHeight="1" spans="1:2">
      <c r="A194" s="34" t="s">
        <v>235</v>
      </c>
      <c r="B194" s="10"/>
    </row>
    <row r="195" ht="16" customHeight="1" spans="1:2">
      <c r="A195" s="34" t="s">
        <v>236</v>
      </c>
      <c r="B195" s="10"/>
    </row>
    <row r="196" ht="16" customHeight="1" spans="1:2">
      <c r="A196" s="34" t="s">
        <v>237</v>
      </c>
      <c r="B196" s="10"/>
    </row>
    <row r="197" ht="16" customHeight="1" spans="1:2">
      <c r="A197" s="34" t="s">
        <v>238</v>
      </c>
      <c r="B197" s="10"/>
    </row>
    <row r="198" ht="16" customHeight="1" spans="1:2">
      <c r="A198" s="34" t="s">
        <v>239</v>
      </c>
      <c r="B198" s="10"/>
    </row>
    <row r="199" ht="16" customHeight="1" spans="1:2">
      <c r="A199" s="34" t="s">
        <v>240</v>
      </c>
      <c r="B199" s="10"/>
    </row>
    <row r="200" ht="16" customHeight="1" spans="1:2">
      <c r="A200" s="34" t="s">
        <v>241</v>
      </c>
      <c r="B200" s="10"/>
    </row>
    <row r="201" ht="16" customHeight="1" spans="1:2">
      <c r="A201" s="34" t="s">
        <v>242</v>
      </c>
      <c r="B201" s="10"/>
    </row>
    <row r="202" ht="16" customHeight="1" spans="1:2">
      <c r="A202" s="34" t="s">
        <v>243</v>
      </c>
      <c r="B202" s="10"/>
    </row>
    <row r="203" ht="16" customHeight="1" spans="1:2">
      <c r="A203" s="34" t="s">
        <v>244</v>
      </c>
      <c r="B203" s="10"/>
    </row>
    <row r="204" ht="16" customHeight="1" spans="1:2">
      <c r="A204" s="34" t="s">
        <v>245</v>
      </c>
      <c r="B204" s="10"/>
    </row>
    <row r="205" ht="16" customHeight="1" spans="1:2">
      <c r="A205" s="34" t="s">
        <v>246</v>
      </c>
      <c r="B205" s="10"/>
    </row>
    <row r="206" ht="16" customHeight="1" spans="1:2">
      <c r="A206" s="34" t="s">
        <v>247</v>
      </c>
      <c r="B206" s="10"/>
    </row>
    <row r="207" ht="16" customHeight="1" spans="1:2">
      <c r="A207" s="34" t="s">
        <v>248</v>
      </c>
      <c r="B207" s="10"/>
    </row>
    <row r="208" ht="16" customHeight="1" spans="1:2">
      <c r="A208" s="34" t="s">
        <v>249</v>
      </c>
      <c r="B208" s="10"/>
    </row>
    <row r="209" ht="16" customHeight="1" spans="1:2">
      <c r="A209" s="34" t="s">
        <v>250</v>
      </c>
      <c r="B209" s="10"/>
    </row>
    <row r="210" ht="16" customHeight="1" spans="1:2">
      <c r="A210" s="34" t="s">
        <v>251</v>
      </c>
      <c r="B210" s="10"/>
    </row>
    <row r="211" ht="16" customHeight="1" spans="1:2">
      <c r="A211" s="34" t="s">
        <v>252</v>
      </c>
      <c r="B211" s="10"/>
    </row>
    <row r="212" ht="16" customHeight="1" spans="1:2">
      <c r="A212" s="34" t="s">
        <v>253</v>
      </c>
      <c r="B212" s="10">
        <f>SUM(B213:B215)</f>
        <v>0</v>
      </c>
    </row>
    <row r="213" ht="16" customHeight="1" spans="1:2">
      <c r="A213" s="35" t="s">
        <v>254</v>
      </c>
      <c r="B213" s="10"/>
    </row>
    <row r="214" ht="16" customHeight="1" spans="1:2">
      <c r="A214" s="35" t="s">
        <v>255</v>
      </c>
      <c r="B214" s="10"/>
    </row>
    <row r="215" ht="16" customHeight="1" spans="1:2">
      <c r="A215" s="35" t="s">
        <v>256</v>
      </c>
      <c r="B215" s="10"/>
    </row>
    <row r="216" ht="16" customHeight="1" spans="1:2">
      <c r="A216" s="34" t="s">
        <v>257</v>
      </c>
      <c r="B216" s="10">
        <f>SUM(B217:B218)</f>
        <v>0</v>
      </c>
    </row>
    <row r="217" ht="16" customHeight="1" spans="1:2">
      <c r="A217" s="35" t="s">
        <v>258</v>
      </c>
      <c r="B217" s="10"/>
    </row>
    <row r="218" ht="16" customHeight="1" spans="1:2">
      <c r="A218" s="35" t="s">
        <v>259</v>
      </c>
      <c r="B218" s="10"/>
    </row>
    <row r="219" ht="16" customHeight="1" spans="1:2">
      <c r="A219" s="34" t="s">
        <v>260</v>
      </c>
      <c r="B219" s="10"/>
    </row>
    <row r="220" ht="16" customHeight="1" spans="1:2">
      <c r="A220" s="34" t="s">
        <v>261</v>
      </c>
      <c r="B220" s="10">
        <f>SUM(B221:B223)</f>
        <v>0</v>
      </c>
    </row>
    <row r="221" ht="16" customHeight="1" spans="1:2">
      <c r="A221" s="35" t="s">
        <v>262</v>
      </c>
      <c r="B221" s="10"/>
    </row>
    <row r="222" ht="16" customHeight="1" spans="1:2">
      <c r="A222" s="35" t="s">
        <v>263</v>
      </c>
      <c r="B222" s="10"/>
    </row>
    <row r="223" ht="16" customHeight="1" spans="1:2">
      <c r="A223" s="35" t="s">
        <v>264</v>
      </c>
      <c r="B223" s="10"/>
    </row>
    <row r="224" ht="16" customHeight="1" spans="1:2">
      <c r="A224" s="34" t="s">
        <v>265</v>
      </c>
      <c r="B224" s="10"/>
    </row>
    <row r="225" ht="16" customHeight="1" spans="1:2">
      <c r="A225" s="34" t="s">
        <v>266</v>
      </c>
      <c r="B225" s="10"/>
    </row>
    <row r="226" ht="16" customHeight="1" spans="1:2">
      <c r="A226" s="34" t="s">
        <v>267</v>
      </c>
      <c r="B226" s="10"/>
    </row>
    <row r="227" ht="16" customHeight="1" spans="1:2">
      <c r="A227" s="34" t="s">
        <v>268</v>
      </c>
      <c r="B227" s="10"/>
    </row>
    <row r="228" ht="16" customHeight="1" spans="1:2">
      <c r="A228" s="34" t="s">
        <v>269</v>
      </c>
      <c r="B228" s="10"/>
    </row>
    <row r="229" ht="16" customHeight="1" spans="1:2">
      <c r="A229" s="34" t="s">
        <v>270</v>
      </c>
      <c r="B229" s="10">
        <f>SUM(B230:B240)</f>
        <v>0</v>
      </c>
    </row>
    <row r="230" ht="16" customHeight="1" spans="1:2">
      <c r="A230" s="35" t="s">
        <v>271</v>
      </c>
      <c r="B230" s="10"/>
    </row>
    <row r="231" ht="16" customHeight="1" spans="1:2">
      <c r="A231" s="35" t="s">
        <v>272</v>
      </c>
      <c r="B231" s="10"/>
    </row>
    <row r="232" ht="16" customHeight="1" spans="1:2">
      <c r="A232" s="35" t="s">
        <v>273</v>
      </c>
      <c r="B232" s="10"/>
    </row>
    <row r="233" ht="16" customHeight="1" spans="1:2">
      <c r="A233" s="35" t="s">
        <v>274</v>
      </c>
      <c r="B233" s="10"/>
    </row>
    <row r="234" ht="16" customHeight="1" spans="1:2">
      <c r="A234" s="35" t="s">
        <v>275</v>
      </c>
      <c r="B234" s="10"/>
    </row>
    <row r="235" ht="16" customHeight="1" spans="1:2">
      <c r="A235" s="35" t="s">
        <v>276</v>
      </c>
      <c r="B235" s="10"/>
    </row>
    <row r="236" ht="16" customHeight="1" spans="1:2">
      <c r="A236" s="35" t="s">
        <v>277</v>
      </c>
      <c r="B236" s="10"/>
    </row>
    <row r="237" ht="16" customHeight="1" spans="1:2">
      <c r="A237" s="35" t="s">
        <v>278</v>
      </c>
      <c r="B237" s="10"/>
    </row>
    <row r="238" ht="16" customHeight="1" spans="1:2">
      <c r="A238" s="35" t="s">
        <v>279</v>
      </c>
      <c r="B238" s="10"/>
    </row>
    <row r="239" ht="16" customHeight="1" spans="1:2">
      <c r="A239" s="35" t="s">
        <v>280</v>
      </c>
      <c r="B239" s="10"/>
    </row>
    <row r="240" ht="16" customHeight="1" spans="1:2">
      <c r="A240" s="35" t="s">
        <v>281</v>
      </c>
      <c r="B240" s="10"/>
    </row>
    <row r="241" ht="16" customHeight="1" spans="1:2">
      <c r="A241" s="34" t="s">
        <v>282</v>
      </c>
      <c r="B241" s="10"/>
    </row>
    <row r="242" ht="16" customHeight="1" spans="1:2">
      <c r="A242" s="34" t="s">
        <v>283</v>
      </c>
      <c r="B242" s="10"/>
    </row>
    <row r="243" ht="16" customHeight="1" spans="1:2">
      <c r="A243" s="34" t="s">
        <v>284</v>
      </c>
      <c r="B243" s="10">
        <f>SUM(B244:B247)</f>
        <v>0</v>
      </c>
    </row>
    <row r="244" ht="16" customHeight="1" spans="1:2">
      <c r="A244" s="35" t="s">
        <v>285</v>
      </c>
      <c r="B244" s="10"/>
    </row>
    <row r="245" ht="16" customHeight="1" spans="1:2">
      <c r="A245" s="35" t="s">
        <v>286</v>
      </c>
      <c r="B245" s="10"/>
    </row>
    <row r="246" ht="16" customHeight="1" spans="1:2">
      <c r="A246" s="35" t="s">
        <v>287</v>
      </c>
      <c r="B246" s="10"/>
    </row>
    <row r="247" ht="16" customHeight="1" spans="1:2">
      <c r="A247" s="35" t="s">
        <v>288</v>
      </c>
      <c r="B247" s="10"/>
    </row>
    <row r="248" ht="16" customHeight="1" spans="1:2">
      <c r="A248" s="34" t="s">
        <v>289</v>
      </c>
      <c r="B248" s="10">
        <f>SUM(B249:B252)</f>
        <v>0</v>
      </c>
    </row>
    <row r="249" ht="16" customHeight="1" spans="1:2">
      <c r="A249" s="35" t="s">
        <v>290</v>
      </c>
      <c r="B249" s="10"/>
    </row>
    <row r="250" ht="16" customHeight="1" spans="1:2">
      <c r="A250" s="35" t="s">
        <v>291</v>
      </c>
      <c r="B250" s="10"/>
    </row>
    <row r="251" ht="16" customHeight="1" spans="1:2">
      <c r="A251" s="35" t="s">
        <v>292</v>
      </c>
      <c r="B251" s="10"/>
    </row>
    <row r="252" ht="16" customHeight="1" spans="1:2">
      <c r="A252" s="35" t="s">
        <v>293</v>
      </c>
      <c r="B252" s="10"/>
    </row>
    <row r="253" ht="16" customHeight="1" spans="1:2">
      <c r="A253" s="34" t="s">
        <v>294</v>
      </c>
      <c r="B253" s="10"/>
    </row>
    <row r="254" ht="16" customHeight="1" spans="1:2">
      <c r="A254" s="34" t="s">
        <v>295</v>
      </c>
      <c r="B254" s="10">
        <f>SUM(B255,B258:B260)</f>
        <v>5752</v>
      </c>
    </row>
    <row r="255" ht="16" customHeight="1" spans="1:2">
      <c r="A255" s="34" t="s">
        <v>296</v>
      </c>
      <c r="B255" s="10">
        <f>SUM(B256:B257)</f>
        <v>6516</v>
      </c>
    </row>
    <row r="256" ht="16" customHeight="1" spans="1:2">
      <c r="A256" s="35" t="s">
        <v>297</v>
      </c>
      <c r="B256" s="10"/>
    </row>
    <row r="257" ht="16" customHeight="1" spans="1:2">
      <c r="A257" s="35" t="s">
        <v>298</v>
      </c>
      <c r="B257" s="10">
        <v>6516</v>
      </c>
    </row>
    <row r="258" ht="16" customHeight="1" spans="1:2">
      <c r="A258" s="34" t="s">
        <v>299</v>
      </c>
      <c r="B258" s="10">
        <v>-721</v>
      </c>
    </row>
    <row r="259" ht="16" customHeight="1" spans="1:2">
      <c r="A259" s="34" t="s">
        <v>300</v>
      </c>
      <c r="B259" s="10">
        <v>-95</v>
      </c>
    </row>
    <row r="260" ht="16" customHeight="1" spans="1:2">
      <c r="A260" s="34" t="s">
        <v>301</v>
      </c>
      <c r="B260" s="10">
        <v>52</v>
      </c>
    </row>
    <row r="261" ht="16" customHeight="1" spans="1:2">
      <c r="A261" s="34" t="s">
        <v>48</v>
      </c>
      <c r="B261" s="10">
        <f>SUM(B262:B265)</f>
        <v>0</v>
      </c>
    </row>
    <row r="262" ht="16" customHeight="1" spans="1:2">
      <c r="A262" s="34" t="s">
        <v>302</v>
      </c>
      <c r="B262" s="10"/>
    </row>
    <row r="263" ht="16" customHeight="1" spans="1:2">
      <c r="A263" s="34" t="s">
        <v>303</v>
      </c>
      <c r="B263" s="10"/>
    </row>
    <row r="264" ht="16" customHeight="1" spans="1:2">
      <c r="A264" s="34" t="s">
        <v>304</v>
      </c>
      <c r="B264" s="10"/>
    </row>
    <row r="265" ht="16" customHeight="1" spans="1:2">
      <c r="A265" s="34" t="s">
        <v>305</v>
      </c>
      <c r="B265" s="10"/>
    </row>
    <row r="266" ht="16" customHeight="1" spans="1:2">
      <c r="A266" s="34" t="s">
        <v>49</v>
      </c>
      <c r="B266" s="10">
        <f>SUM(B267,B270:B281)</f>
        <v>4204</v>
      </c>
    </row>
    <row r="267" ht="16" customHeight="1" spans="1:2">
      <c r="A267" s="34" t="s">
        <v>306</v>
      </c>
      <c r="B267" s="10">
        <f>SUM(B268:B269)</f>
        <v>633</v>
      </c>
    </row>
    <row r="268" ht="16" customHeight="1" spans="1:2">
      <c r="A268" s="35" t="s">
        <v>307</v>
      </c>
      <c r="B268" s="10"/>
    </row>
    <row r="269" ht="16" customHeight="1" spans="1:2">
      <c r="A269" s="35" t="s">
        <v>308</v>
      </c>
      <c r="B269" s="10">
        <v>633</v>
      </c>
    </row>
    <row r="270" ht="16" customHeight="1" spans="1:2">
      <c r="A270" s="34" t="s">
        <v>309</v>
      </c>
      <c r="B270" s="10">
        <v>2</v>
      </c>
    </row>
    <row r="271" ht="16" customHeight="1" spans="1:2">
      <c r="A271" s="34" t="s">
        <v>310</v>
      </c>
      <c r="B271" s="10">
        <v>2357</v>
      </c>
    </row>
    <row r="272" ht="16" customHeight="1" spans="1:2">
      <c r="A272" s="34" t="s">
        <v>311</v>
      </c>
      <c r="B272" s="10">
        <v>1</v>
      </c>
    </row>
    <row r="273" ht="16" customHeight="1" spans="1:2">
      <c r="A273" s="34" t="s">
        <v>312</v>
      </c>
      <c r="B273" s="10">
        <v>107</v>
      </c>
    </row>
    <row r="274" ht="16" customHeight="1" spans="1:2">
      <c r="A274" s="34" t="s">
        <v>313</v>
      </c>
      <c r="B274" s="10">
        <v>989</v>
      </c>
    </row>
    <row r="275" ht="16" customHeight="1" spans="1:2">
      <c r="A275" s="34" t="s">
        <v>314</v>
      </c>
      <c r="B275" s="10"/>
    </row>
    <row r="276" ht="16" customHeight="1" spans="1:2">
      <c r="A276" s="34" t="s">
        <v>315</v>
      </c>
      <c r="B276" s="10">
        <v>90</v>
      </c>
    </row>
    <row r="277" ht="16" customHeight="1" spans="1:2">
      <c r="A277" s="34" t="s">
        <v>316</v>
      </c>
      <c r="B277" s="10">
        <v>25</v>
      </c>
    </row>
    <row r="278" ht="16" customHeight="1" spans="1:2">
      <c r="A278" s="34" t="s">
        <v>317</v>
      </c>
      <c r="B278" s="10"/>
    </row>
    <row r="279" ht="16" customHeight="1" spans="1:2">
      <c r="A279" s="34" t="s">
        <v>318</v>
      </c>
      <c r="B279" s="10"/>
    </row>
    <row r="280" ht="16" customHeight="1" spans="1:2">
      <c r="A280" s="34" t="s">
        <v>319</v>
      </c>
      <c r="B280" s="10"/>
    </row>
    <row r="281" ht="16" customHeight="1" spans="1:2">
      <c r="A281" s="34" t="s">
        <v>320</v>
      </c>
      <c r="B281" s="10"/>
    </row>
    <row r="282" ht="16" customHeight="1" spans="1:2">
      <c r="A282" s="34" t="s">
        <v>50</v>
      </c>
      <c r="B282" s="10">
        <f>SUM(B283:B290)</f>
        <v>14307</v>
      </c>
    </row>
    <row r="283" ht="16" customHeight="1" spans="1:2">
      <c r="A283" s="34" t="s">
        <v>321</v>
      </c>
      <c r="B283" s="10">
        <v>2270</v>
      </c>
    </row>
    <row r="284" ht="16" customHeight="1" spans="1:2">
      <c r="A284" s="34" t="s">
        <v>322</v>
      </c>
      <c r="B284" s="10">
        <v>23</v>
      </c>
    </row>
    <row r="285" ht="16" customHeight="1" spans="1:2">
      <c r="A285" s="34" t="s">
        <v>323</v>
      </c>
      <c r="B285" s="10">
        <v>8474</v>
      </c>
    </row>
    <row r="286" ht="16" customHeight="1" spans="1:2">
      <c r="A286" s="34" t="s">
        <v>324</v>
      </c>
      <c r="B286" s="10"/>
    </row>
    <row r="287" ht="16" customHeight="1" spans="1:2">
      <c r="A287" s="34" t="s">
        <v>325</v>
      </c>
      <c r="B287" s="10">
        <v>511</v>
      </c>
    </row>
    <row r="288" ht="16" customHeight="1" spans="1:2">
      <c r="A288" s="34" t="s">
        <v>326</v>
      </c>
      <c r="B288" s="10">
        <v>2197</v>
      </c>
    </row>
    <row r="289" ht="16" customHeight="1" spans="1:2">
      <c r="A289" s="34" t="s">
        <v>327</v>
      </c>
      <c r="B289" s="10">
        <v>768</v>
      </c>
    </row>
    <row r="290" ht="16" customHeight="1" spans="1:2">
      <c r="A290" s="34" t="s">
        <v>328</v>
      </c>
      <c r="B290" s="10">
        <v>64</v>
      </c>
    </row>
    <row r="291" ht="16" customHeight="1" spans="1:2">
      <c r="A291" s="34" t="s">
        <v>51</v>
      </c>
      <c r="B291" s="10">
        <f>SUM(B292,B295:B296)</f>
        <v>6011</v>
      </c>
    </row>
    <row r="292" ht="16" customHeight="1" spans="1:2">
      <c r="A292" s="34" t="s">
        <v>329</v>
      </c>
      <c r="B292" s="10">
        <f>SUM(B293:B294)</f>
        <v>0</v>
      </c>
    </row>
    <row r="293" ht="16" customHeight="1" spans="1:2">
      <c r="A293" s="35" t="s">
        <v>330</v>
      </c>
      <c r="B293" s="10"/>
    </row>
    <row r="294" ht="16" customHeight="1" spans="1:2">
      <c r="A294" s="35" t="s">
        <v>331</v>
      </c>
      <c r="B294" s="10"/>
    </row>
    <row r="295" ht="16" customHeight="1" spans="1:2">
      <c r="A295" s="34" t="s">
        <v>332</v>
      </c>
      <c r="B295" s="10">
        <v>5926</v>
      </c>
    </row>
    <row r="296" ht="16" customHeight="1" spans="1:2">
      <c r="A296" s="34" t="s">
        <v>333</v>
      </c>
      <c r="B296" s="10">
        <v>85</v>
      </c>
    </row>
    <row r="297" ht="16" customHeight="1" spans="1:2">
      <c r="A297" s="34" t="s">
        <v>52</v>
      </c>
      <c r="B297" s="10">
        <f>SUM(B298:B305)</f>
        <v>9244</v>
      </c>
    </row>
    <row r="298" ht="16" customHeight="1" spans="1:2">
      <c r="A298" s="34" t="s">
        <v>334</v>
      </c>
      <c r="B298" s="10">
        <v>1257</v>
      </c>
    </row>
    <row r="299" ht="16" customHeight="1" spans="1:2">
      <c r="A299" s="34" t="s">
        <v>335</v>
      </c>
      <c r="B299" s="10">
        <v>1</v>
      </c>
    </row>
    <row r="300" ht="16" customHeight="1" spans="1:2">
      <c r="A300" s="34" t="s">
        <v>336</v>
      </c>
      <c r="B300" s="10">
        <v>5202</v>
      </c>
    </row>
    <row r="301" ht="16" customHeight="1" spans="1:2">
      <c r="A301" s="34" t="s">
        <v>337</v>
      </c>
      <c r="B301" s="10"/>
    </row>
    <row r="302" ht="16" customHeight="1" spans="1:2">
      <c r="A302" s="34" t="s">
        <v>338</v>
      </c>
      <c r="B302" s="10">
        <v>565</v>
      </c>
    </row>
    <row r="303" ht="16" customHeight="1" spans="1:2">
      <c r="A303" s="34" t="s">
        <v>339</v>
      </c>
      <c r="B303" s="10">
        <v>153</v>
      </c>
    </row>
    <row r="304" ht="16" customHeight="1" spans="1:2">
      <c r="A304" s="34" t="s">
        <v>340</v>
      </c>
      <c r="B304" s="10">
        <v>47</v>
      </c>
    </row>
    <row r="305" ht="16" customHeight="1" spans="1:2">
      <c r="A305" s="34" t="s">
        <v>341</v>
      </c>
      <c r="B305" s="10">
        <v>2019</v>
      </c>
    </row>
    <row r="306" ht="16" customHeight="1" spans="1:2">
      <c r="A306" s="34" t="s">
        <v>53</v>
      </c>
      <c r="B306" s="10">
        <f>SUM(B307:B314)</f>
        <v>6630</v>
      </c>
    </row>
    <row r="307" ht="16" customHeight="1" spans="1:2">
      <c r="A307" s="34" t="s">
        <v>342</v>
      </c>
      <c r="B307" s="10">
        <v>146</v>
      </c>
    </row>
    <row r="308" ht="16" customHeight="1" spans="1:2">
      <c r="A308" s="34" t="s">
        <v>343</v>
      </c>
      <c r="B308" s="10"/>
    </row>
    <row r="309" ht="16" customHeight="1" spans="1:2">
      <c r="A309" s="34" t="s">
        <v>344</v>
      </c>
      <c r="B309" s="10">
        <v>8685</v>
      </c>
    </row>
    <row r="310" ht="16" customHeight="1" spans="1:2">
      <c r="A310" s="34" t="s">
        <v>345</v>
      </c>
      <c r="B310" s="10"/>
    </row>
    <row r="311" ht="16" customHeight="1" spans="1:2">
      <c r="A311" s="34" t="s">
        <v>346</v>
      </c>
      <c r="B311" s="10"/>
    </row>
    <row r="312" ht="16" customHeight="1" spans="1:2">
      <c r="A312" s="34" t="s">
        <v>347</v>
      </c>
      <c r="B312" s="10">
        <v>-2583</v>
      </c>
    </row>
    <row r="313" ht="16" customHeight="1" spans="1:2">
      <c r="A313" s="34" t="s">
        <v>348</v>
      </c>
      <c r="B313" s="10">
        <v>356</v>
      </c>
    </row>
    <row r="314" ht="16" customHeight="1" spans="1:2">
      <c r="A314" s="34" t="s">
        <v>349</v>
      </c>
      <c r="B314" s="10">
        <v>26</v>
      </c>
    </row>
    <row r="315" ht="16" customHeight="1" spans="1:2">
      <c r="A315" s="34" t="s">
        <v>350</v>
      </c>
      <c r="B315" s="10">
        <f>SUM(B316:B317)</f>
        <v>1054</v>
      </c>
    </row>
    <row r="316" ht="16" customHeight="1" spans="1:2">
      <c r="A316" s="34" t="s">
        <v>351</v>
      </c>
      <c r="B316" s="10">
        <v>1054</v>
      </c>
    </row>
    <row r="317" ht="16" customHeight="1" spans="1:2">
      <c r="A317" s="34" t="s">
        <v>352</v>
      </c>
      <c r="B317" s="10"/>
    </row>
    <row r="318" ht="16" customHeight="1" spans="1:2">
      <c r="A318" s="34" t="s">
        <v>353</v>
      </c>
      <c r="B318" s="10">
        <f>SUM(B319:B320)</f>
        <v>0</v>
      </c>
    </row>
    <row r="319" ht="16" customHeight="1" spans="1:2">
      <c r="A319" s="34" t="s">
        <v>354</v>
      </c>
      <c r="B319" s="10"/>
    </row>
    <row r="320" ht="16" customHeight="1" spans="1:2">
      <c r="A320" s="34" t="s">
        <v>355</v>
      </c>
      <c r="B320" s="10"/>
    </row>
    <row r="321" ht="16" customHeight="1" spans="1:2">
      <c r="A321" s="34" t="s">
        <v>356</v>
      </c>
      <c r="B321" s="10">
        <f>SUM(B322:B323)</f>
        <v>0</v>
      </c>
    </row>
    <row r="322" ht="16" customHeight="1" spans="1:2">
      <c r="A322" s="34" t="s">
        <v>357</v>
      </c>
      <c r="B322" s="10"/>
    </row>
    <row r="323" ht="16" customHeight="1" spans="1:2">
      <c r="A323" s="34" t="s">
        <v>358</v>
      </c>
      <c r="B323" s="10"/>
    </row>
    <row r="324" ht="16" customHeight="1" spans="1:2">
      <c r="A324" s="34" t="s">
        <v>359</v>
      </c>
      <c r="B324" s="10">
        <f>SUM(B325,B329,B334:B335)</f>
        <v>0</v>
      </c>
    </row>
    <row r="325" ht="16" customHeight="1" spans="1:2">
      <c r="A325" s="34" t="s">
        <v>360</v>
      </c>
      <c r="B325" s="10">
        <f>SUM(B326:B328)</f>
        <v>0</v>
      </c>
    </row>
    <row r="326" ht="16" customHeight="1" spans="1:2">
      <c r="A326" s="35" t="s">
        <v>361</v>
      </c>
      <c r="B326" s="10"/>
    </row>
    <row r="327" ht="16" customHeight="1" spans="1:2">
      <c r="A327" s="35" t="s">
        <v>362</v>
      </c>
      <c r="B327" s="10"/>
    </row>
    <row r="328" ht="16" customHeight="1" spans="1:2">
      <c r="A328" s="35" t="s">
        <v>363</v>
      </c>
      <c r="B328" s="10"/>
    </row>
    <row r="329" ht="16" customHeight="1" spans="1:2">
      <c r="A329" s="34" t="s">
        <v>364</v>
      </c>
      <c r="B329" s="10">
        <f>SUM(B330:B333)</f>
        <v>0</v>
      </c>
    </row>
    <row r="330" ht="16" customHeight="1" spans="1:2">
      <c r="A330" s="35" t="s">
        <v>365</v>
      </c>
      <c r="B330" s="10"/>
    </row>
    <row r="331" ht="16" customHeight="1" spans="1:2">
      <c r="A331" s="35" t="s">
        <v>366</v>
      </c>
      <c r="B331" s="10"/>
    </row>
    <row r="332" ht="16" customHeight="1" spans="1:2">
      <c r="A332" s="35" t="s">
        <v>367</v>
      </c>
      <c r="B332" s="10"/>
    </row>
    <row r="333" ht="16" customHeight="1" spans="1:2">
      <c r="A333" s="35" t="s">
        <v>368</v>
      </c>
      <c r="B333" s="10"/>
    </row>
    <row r="334" ht="16" customHeight="1" spans="1:2">
      <c r="A334" s="34" t="s">
        <v>369</v>
      </c>
      <c r="B334" s="10"/>
    </row>
    <row r="335" ht="16" customHeight="1" spans="1:2">
      <c r="A335" s="34" t="s">
        <v>370</v>
      </c>
      <c r="B335" s="10"/>
    </row>
    <row r="336" ht="16" customHeight="1" spans="1:2">
      <c r="A336" s="34" t="s">
        <v>371</v>
      </c>
      <c r="B336" s="10">
        <f>SUM(B337:B339)</f>
        <v>2511</v>
      </c>
    </row>
    <row r="337" ht="16" customHeight="1" spans="1:2">
      <c r="A337" s="34" t="s">
        <v>372</v>
      </c>
      <c r="B337" s="10">
        <v>1165</v>
      </c>
    </row>
    <row r="338" ht="16" customHeight="1" spans="1:2">
      <c r="A338" s="34" t="s">
        <v>373</v>
      </c>
      <c r="B338" s="10"/>
    </row>
    <row r="339" ht="16" customHeight="1" spans="1:2">
      <c r="A339" s="34" t="s">
        <v>374</v>
      </c>
      <c r="B339" s="10">
        <v>1346</v>
      </c>
    </row>
    <row r="340" ht="16" customHeight="1" spans="1:2">
      <c r="A340" s="34" t="s">
        <v>375</v>
      </c>
      <c r="B340" s="10">
        <f>SUM(B341:B342)</f>
        <v>0</v>
      </c>
    </row>
    <row r="341" ht="16" customHeight="1" spans="1:2">
      <c r="A341" s="34" t="s">
        <v>376</v>
      </c>
      <c r="B341" s="10"/>
    </row>
    <row r="342" ht="16" customHeight="1" spans="1:2">
      <c r="A342" s="34" t="s">
        <v>377</v>
      </c>
      <c r="B342" s="10"/>
    </row>
    <row r="343" ht="16" customHeight="1" spans="1:2">
      <c r="A343" s="34" t="s">
        <v>378</v>
      </c>
      <c r="B343" s="10">
        <f>SUM(B344:B345)</f>
        <v>0</v>
      </c>
    </row>
    <row r="344" ht="16" customHeight="1" spans="1:2">
      <c r="A344" s="34" t="s">
        <v>379</v>
      </c>
      <c r="B344" s="10"/>
    </row>
    <row r="345" ht="16" customHeight="1" spans="1:2">
      <c r="A345" s="34" t="s">
        <v>380</v>
      </c>
      <c r="B345" s="10"/>
    </row>
    <row r="346" ht="16" customHeight="1" spans="1:2">
      <c r="A346" s="34" t="s">
        <v>381</v>
      </c>
      <c r="B346" s="10">
        <f>SUM(B347:B348)</f>
        <v>0</v>
      </c>
    </row>
    <row r="347" ht="16" customHeight="1" spans="1:2">
      <c r="A347" s="34" t="s">
        <v>382</v>
      </c>
      <c r="B347" s="10"/>
    </row>
    <row r="348" ht="16" customHeight="1" spans="1:2">
      <c r="A348" s="34" t="s">
        <v>383</v>
      </c>
      <c r="B348" s="10"/>
    </row>
    <row r="349" ht="16" customHeight="1" spans="1:2">
      <c r="A349" s="34" t="s">
        <v>384</v>
      </c>
      <c r="B349" s="10">
        <f>SUM(B350:B351)</f>
        <v>0</v>
      </c>
    </row>
    <row r="350" ht="16" customHeight="1" spans="1:2">
      <c r="A350" s="34" t="s">
        <v>385</v>
      </c>
      <c r="B350" s="10"/>
    </row>
    <row r="351" ht="16" customHeight="1" spans="1:2">
      <c r="A351" s="34" t="s">
        <v>386</v>
      </c>
      <c r="B351" s="10"/>
    </row>
    <row r="352" ht="16" customHeight="1" spans="1:2">
      <c r="A352" s="34" t="s">
        <v>59</v>
      </c>
      <c r="B352" s="10">
        <f>SUM(B353,B381,B575,B615,B634,B685,B688,B694)</f>
        <v>119919</v>
      </c>
    </row>
    <row r="353" ht="16" customHeight="1" spans="1:2">
      <c r="A353" s="34" t="s">
        <v>60</v>
      </c>
      <c r="B353" s="10">
        <f>SUM(B354,B363:B366,B369:B378)</f>
        <v>50</v>
      </c>
    </row>
    <row r="354" ht="16" customHeight="1" spans="1:2">
      <c r="A354" s="34" t="s">
        <v>387</v>
      </c>
      <c r="B354" s="10">
        <f>SUM(B355:B362)</f>
        <v>0</v>
      </c>
    </row>
    <row r="355" ht="16" customHeight="1" spans="1:2">
      <c r="A355" s="35" t="s">
        <v>388</v>
      </c>
      <c r="B355" s="10"/>
    </row>
    <row r="356" ht="16" customHeight="1" spans="1:2">
      <c r="A356" s="35" t="s">
        <v>389</v>
      </c>
      <c r="B356" s="10"/>
    </row>
    <row r="357" ht="16" customHeight="1" spans="1:2">
      <c r="A357" s="35" t="s">
        <v>390</v>
      </c>
      <c r="B357" s="10"/>
    </row>
    <row r="358" ht="16" customHeight="1" spans="1:2">
      <c r="A358" s="35" t="s">
        <v>391</v>
      </c>
      <c r="B358" s="10"/>
    </row>
    <row r="359" ht="16" customHeight="1" spans="1:2">
      <c r="A359" s="35" t="s">
        <v>392</v>
      </c>
      <c r="B359" s="10"/>
    </row>
    <row r="360" ht="16" customHeight="1" spans="1:2">
      <c r="A360" s="35" t="s">
        <v>393</v>
      </c>
      <c r="B360" s="10"/>
    </row>
    <row r="361" ht="16" customHeight="1" spans="1:2">
      <c r="A361" s="35" t="s">
        <v>394</v>
      </c>
      <c r="B361" s="10"/>
    </row>
    <row r="362" ht="16" customHeight="1" spans="1:2">
      <c r="A362" s="35" t="s">
        <v>395</v>
      </c>
      <c r="B362" s="10"/>
    </row>
    <row r="363" ht="16" customHeight="1" spans="1:2">
      <c r="A363" s="34" t="s">
        <v>396</v>
      </c>
      <c r="B363" s="10"/>
    </row>
    <row r="364" ht="16" customHeight="1" spans="1:2">
      <c r="A364" s="34" t="s">
        <v>397</v>
      </c>
      <c r="B364" s="10"/>
    </row>
    <row r="365" ht="16" customHeight="1" spans="1:2">
      <c r="A365" s="34" t="s">
        <v>398</v>
      </c>
      <c r="B365" s="10"/>
    </row>
    <row r="366" ht="16" customHeight="1" spans="1:2">
      <c r="A366" s="34" t="s">
        <v>399</v>
      </c>
      <c r="B366" s="10">
        <f>SUM(B367:B368)</f>
        <v>0</v>
      </c>
    </row>
    <row r="367" ht="16" customHeight="1" spans="1:2">
      <c r="A367" s="35" t="s">
        <v>400</v>
      </c>
      <c r="B367" s="10"/>
    </row>
    <row r="368" ht="16" customHeight="1" spans="1:2">
      <c r="A368" s="35" t="s">
        <v>401</v>
      </c>
      <c r="B368" s="10"/>
    </row>
    <row r="369" ht="16" customHeight="1" spans="1:2">
      <c r="A369" s="34" t="s">
        <v>402</v>
      </c>
      <c r="B369" s="10">
        <v>50</v>
      </c>
    </row>
    <row r="370" ht="16" customHeight="1" spans="1:2">
      <c r="A370" s="34" t="s">
        <v>403</v>
      </c>
      <c r="B370" s="10"/>
    </row>
    <row r="371" ht="16" customHeight="1" spans="1:2">
      <c r="A371" s="34" t="s">
        <v>404</v>
      </c>
      <c r="B371" s="10"/>
    </row>
    <row r="372" ht="16" customHeight="1" spans="1:2">
      <c r="A372" s="34" t="s">
        <v>405</v>
      </c>
      <c r="B372" s="10"/>
    </row>
    <row r="373" ht="16" customHeight="1" spans="1:2">
      <c r="A373" s="34" t="s">
        <v>406</v>
      </c>
      <c r="B373" s="10"/>
    </row>
    <row r="374" ht="16" customHeight="1" spans="1:2">
      <c r="A374" s="34" t="s">
        <v>407</v>
      </c>
      <c r="B374" s="10"/>
    </row>
    <row r="375" ht="16" customHeight="1" spans="1:2">
      <c r="A375" s="34" t="s">
        <v>408</v>
      </c>
      <c r="B375" s="10"/>
    </row>
    <row r="376" ht="16" customHeight="1" spans="1:2">
      <c r="A376" s="34" t="s">
        <v>409</v>
      </c>
      <c r="B376" s="10"/>
    </row>
    <row r="377" ht="16" customHeight="1" spans="1:2">
      <c r="A377" s="34" t="s">
        <v>410</v>
      </c>
      <c r="B377" s="10"/>
    </row>
    <row r="378" ht="16" customHeight="1" spans="1:2">
      <c r="A378" s="34" t="s">
        <v>411</v>
      </c>
      <c r="B378" s="10">
        <f>B379+B380</f>
        <v>0</v>
      </c>
    </row>
    <row r="379" ht="16" customHeight="1" spans="1:2">
      <c r="A379" s="35" t="s">
        <v>412</v>
      </c>
      <c r="B379" s="10"/>
    </row>
    <row r="380" ht="16" customHeight="1" spans="1:2">
      <c r="A380" s="35" t="s">
        <v>413</v>
      </c>
      <c r="B380" s="10"/>
    </row>
    <row r="381" ht="16" customHeight="1" spans="1:2">
      <c r="A381" s="34" t="s">
        <v>61</v>
      </c>
      <c r="B381" s="10">
        <f>B382+B398+B401+B404+B409+B411+B414+B416+B418+B421+B424+B426+B428+B439+B442+B446+B448+B450+B452+B455+B460+B463+B468+B472+B474+B477+B483+B488+B494+B498+B501+B508+B513+B520+B523+B527+B536+B540+B544+B548+B553+B557+B560+B562+B564+B566+B569+B572</f>
        <v>665</v>
      </c>
    </row>
    <row r="382" ht="16" customHeight="1" spans="1:2">
      <c r="A382" s="34" t="s">
        <v>414</v>
      </c>
      <c r="B382" s="10">
        <f>SUM(B383:B397)</f>
        <v>0</v>
      </c>
    </row>
    <row r="383" ht="16" customHeight="1" spans="1:2">
      <c r="A383" s="35" t="s">
        <v>415</v>
      </c>
      <c r="B383" s="10"/>
    </row>
    <row r="384" ht="16" customHeight="1" spans="1:2">
      <c r="A384" s="35" t="s">
        <v>416</v>
      </c>
      <c r="B384" s="10"/>
    </row>
    <row r="385" ht="16" customHeight="1" spans="1:2">
      <c r="A385" s="35" t="s">
        <v>417</v>
      </c>
      <c r="B385" s="10"/>
    </row>
    <row r="386" ht="16" customHeight="1" spans="1:2">
      <c r="A386" s="35" t="s">
        <v>418</v>
      </c>
      <c r="B386" s="10"/>
    </row>
    <row r="387" ht="16" customHeight="1" spans="1:2">
      <c r="A387" s="35" t="s">
        <v>419</v>
      </c>
      <c r="B387" s="10"/>
    </row>
    <row r="388" ht="16" customHeight="1" spans="1:2">
      <c r="A388" s="35" t="s">
        <v>420</v>
      </c>
      <c r="B388" s="10"/>
    </row>
    <row r="389" ht="16" customHeight="1" spans="1:2">
      <c r="A389" s="35" t="s">
        <v>421</v>
      </c>
      <c r="B389" s="10"/>
    </row>
    <row r="390" ht="16" customHeight="1" spans="1:2">
      <c r="A390" s="35" t="s">
        <v>422</v>
      </c>
      <c r="B390" s="10"/>
    </row>
    <row r="391" ht="16" customHeight="1" spans="1:2">
      <c r="A391" s="35" t="s">
        <v>423</v>
      </c>
      <c r="B391" s="10"/>
    </row>
    <row r="392" ht="16" customHeight="1" spans="1:2">
      <c r="A392" s="35" t="s">
        <v>424</v>
      </c>
      <c r="B392" s="10"/>
    </row>
    <row r="393" ht="16" customHeight="1" spans="1:2">
      <c r="A393" s="35" t="s">
        <v>425</v>
      </c>
      <c r="B393" s="10"/>
    </row>
    <row r="394" ht="16" customHeight="1" spans="1:2">
      <c r="A394" s="35" t="s">
        <v>426</v>
      </c>
      <c r="B394" s="10"/>
    </row>
    <row r="395" ht="16" customHeight="1" spans="1:2">
      <c r="A395" s="35" t="s">
        <v>427</v>
      </c>
      <c r="B395" s="10"/>
    </row>
    <row r="396" ht="16" customHeight="1" spans="1:2">
      <c r="A396" s="35" t="s">
        <v>428</v>
      </c>
      <c r="B396" s="10"/>
    </row>
    <row r="397" ht="16" customHeight="1" spans="1:2">
      <c r="A397" s="35" t="s">
        <v>429</v>
      </c>
      <c r="B397" s="10"/>
    </row>
    <row r="398" ht="16" customHeight="1" spans="1:2">
      <c r="A398" s="34" t="s">
        <v>430</v>
      </c>
      <c r="B398" s="10">
        <f>SUM(B399:B400)</f>
        <v>0</v>
      </c>
    </row>
    <row r="399" ht="16" customHeight="1" spans="1:2">
      <c r="A399" s="35" t="s">
        <v>431</v>
      </c>
      <c r="B399" s="10"/>
    </row>
    <row r="400" ht="16" customHeight="1" spans="1:2">
      <c r="A400" s="35" t="s">
        <v>432</v>
      </c>
      <c r="B400" s="10"/>
    </row>
    <row r="401" ht="16" customHeight="1" spans="1:2">
      <c r="A401" s="34" t="s">
        <v>433</v>
      </c>
      <c r="B401" s="10">
        <f>SUM(B402:B403)</f>
        <v>0</v>
      </c>
    </row>
    <row r="402" ht="16" customHeight="1" spans="1:2">
      <c r="A402" s="35" t="s">
        <v>434</v>
      </c>
      <c r="B402" s="10"/>
    </row>
    <row r="403" ht="16" customHeight="1" spans="1:2">
      <c r="A403" s="35" t="s">
        <v>435</v>
      </c>
      <c r="B403" s="10"/>
    </row>
    <row r="404" ht="16" customHeight="1" spans="1:2">
      <c r="A404" s="34" t="s">
        <v>436</v>
      </c>
      <c r="B404" s="10">
        <f>SUM(B405:B408)</f>
        <v>0</v>
      </c>
    </row>
    <row r="405" ht="16" customHeight="1" spans="1:2">
      <c r="A405" s="35" t="s">
        <v>437</v>
      </c>
      <c r="B405" s="10"/>
    </row>
    <row r="406" ht="16" customHeight="1" spans="1:2">
      <c r="A406" s="35" t="s">
        <v>438</v>
      </c>
      <c r="B406" s="10"/>
    </row>
    <row r="407" ht="16" customHeight="1" spans="1:2">
      <c r="A407" s="35" t="s">
        <v>439</v>
      </c>
      <c r="B407" s="10"/>
    </row>
    <row r="408" ht="16" customHeight="1" spans="1:2">
      <c r="A408" s="35" t="s">
        <v>440</v>
      </c>
      <c r="B408" s="10"/>
    </row>
    <row r="409" ht="16" customHeight="1" spans="1:2">
      <c r="A409" s="34" t="s">
        <v>441</v>
      </c>
      <c r="B409" s="10">
        <f>B410</f>
        <v>0</v>
      </c>
    </row>
    <row r="410" ht="16" customHeight="1" spans="1:2">
      <c r="A410" s="35" t="s">
        <v>442</v>
      </c>
      <c r="B410" s="10"/>
    </row>
    <row r="411" ht="16" customHeight="1" spans="1:2">
      <c r="A411" s="34" t="s">
        <v>443</v>
      </c>
      <c r="B411" s="10">
        <f>SUM(B412:B413)</f>
        <v>0</v>
      </c>
    </row>
    <row r="412" ht="16" customHeight="1" spans="1:2">
      <c r="A412" s="35" t="s">
        <v>444</v>
      </c>
      <c r="B412" s="10"/>
    </row>
    <row r="413" ht="16" customHeight="1" spans="1:2">
      <c r="A413" s="35" t="s">
        <v>445</v>
      </c>
      <c r="B413" s="10"/>
    </row>
    <row r="414" ht="16" customHeight="1" spans="1:2">
      <c r="A414" s="34" t="s">
        <v>446</v>
      </c>
      <c r="B414" s="10">
        <f>B415</f>
        <v>0</v>
      </c>
    </row>
    <row r="415" ht="16" customHeight="1" spans="1:2">
      <c r="A415" s="35" t="s">
        <v>447</v>
      </c>
      <c r="B415" s="10"/>
    </row>
    <row r="416" ht="16" customHeight="1" spans="1:2">
      <c r="A416" s="34" t="s">
        <v>448</v>
      </c>
      <c r="B416" s="10">
        <f>B417</f>
        <v>0</v>
      </c>
    </row>
    <row r="417" ht="16" customHeight="1" spans="1:2">
      <c r="A417" s="35" t="s">
        <v>449</v>
      </c>
      <c r="B417" s="10"/>
    </row>
    <row r="418" ht="16" customHeight="1" spans="1:2">
      <c r="A418" s="34" t="s">
        <v>450</v>
      </c>
      <c r="B418" s="10">
        <f>SUM(B419:B420)</f>
        <v>0</v>
      </c>
    </row>
    <row r="419" ht="16" customHeight="1" spans="1:2">
      <c r="A419" s="35" t="s">
        <v>444</v>
      </c>
      <c r="B419" s="10"/>
    </row>
    <row r="420" ht="16" customHeight="1" spans="1:2">
      <c r="A420" s="35" t="s">
        <v>451</v>
      </c>
      <c r="B420" s="10"/>
    </row>
    <row r="421" ht="16" customHeight="1" spans="1:2">
      <c r="A421" s="34" t="s">
        <v>452</v>
      </c>
      <c r="B421" s="10">
        <f>SUM(B422:B423)</f>
        <v>0</v>
      </c>
    </row>
    <row r="422" ht="16" customHeight="1" spans="1:2">
      <c r="A422" s="35" t="s">
        <v>453</v>
      </c>
      <c r="B422" s="10"/>
    </row>
    <row r="423" ht="16" customHeight="1" spans="1:2">
      <c r="A423" s="35" t="s">
        <v>454</v>
      </c>
      <c r="B423" s="10"/>
    </row>
    <row r="424" ht="16" customHeight="1" spans="1:2">
      <c r="A424" s="34" t="s">
        <v>455</v>
      </c>
      <c r="B424" s="10">
        <f>B425</f>
        <v>0</v>
      </c>
    </row>
    <row r="425" ht="16" customHeight="1" spans="1:2">
      <c r="A425" s="35" t="s">
        <v>456</v>
      </c>
      <c r="B425" s="10"/>
    </row>
    <row r="426" ht="16" customHeight="1" spans="1:2">
      <c r="A426" s="34" t="s">
        <v>457</v>
      </c>
      <c r="B426" s="10">
        <f>B427</f>
        <v>0</v>
      </c>
    </row>
    <row r="427" ht="16" customHeight="1" spans="1:2">
      <c r="A427" s="35" t="s">
        <v>458</v>
      </c>
      <c r="B427" s="10"/>
    </row>
    <row r="428" ht="16" customHeight="1" spans="1:2">
      <c r="A428" s="34" t="s">
        <v>459</v>
      </c>
      <c r="B428" s="10">
        <f>SUM(B429:B438)</f>
        <v>0</v>
      </c>
    </row>
    <row r="429" ht="16" customHeight="1" spans="1:2">
      <c r="A429" s="35" t="s">
        <v>460</v>
      </c>
      <c r="B429" s="10"/>
    </row>
    <row r="430" ht="16" customHeight="1" spans="1:2">
      <c r="A430" s="35" t="s">
        <v>461</v>
      </c>
      <c r="B430" s="10"/>
    </row>
    <row r="431" ht="16" customHeight="1" spans="1:2">
      <c r="A431" s="35" t="s">
        <v>462</v>
      </c>
      <c r="B431" s="10"/>
    </row>
    <row r="432" ht="16" customHeight="1" spans="1:2">
      <c r="A432" s="35" t="s">
        <v>463</v>
      </c>
      <c r="B432" s="10"/>
    </row>
    <row r="433" ht="16" customHeight="1" spans="1:2">
      <c r="A433" s="35" t="s">
        <v>464</v>
      </c>
      <c r="B433" s="10"/>
    </row>
    <row r="434" ht="16" customHeight="1" spans="1:2">
      <c r="A434" s="35" t="s">
        <v>465</v>
      </c>
      <c r="B434" s="10"/>
    </row>
    <row r="435" ht="16" customHeight="1" spans="1:2">
      <c r="A435" s="35" t="s">
        <v>444</v>
      </c>
      <c r="B435" s="10"/>
    </row>
    <row r="436" ht="16" customHeight="1" spans="1:2">
      <c r="A436" s="35" t="s">
        <v>466</v>
      </c>
      <c r="B436" s="10"/>
    </row>
    <row r="437" ht="16" customHeight="1" spans="1:2">
      <c r="A437" s="35" t="s">
        <v>467</v>
      </c>
      <c r="B437" s="10"/>
    </row>
    <row r="438" ht="16" customHeight="1" spans="1:2">
      <c r="A438" s="35" t="s">
        <v>468</v>
      </c>
      <c r="B438" s="10"/>
    </row>
    <row r="439" ht="16" customHeight="1" spans="1:2">
      <c r="A439" s="34" t="s">
        <v>469</v>
      </c>
      <c r="B439" s="10">
        <f>SUM(B440:B441)</f>
        <v>0</v>
      </c>
    </row>
    <row r="440" ht="16" customHeight="1" spans="1:2">
      <c r="A440" s="35" t="s">
        <v>444</v>
      </c>
      <c r="B440" s="10"/>
    </row>
    <row r="441" ht="16" customHeight="1" spans="1:2">
      <c r="A441" s="35" t="s">
        <v>470</v>
      </c>
      <c r="B441" s="10"/>
    </row>
    <row r="442" ht="16" customHeight="1" spans="1:2">
      <c r="A442" s="34" t="s">
        <v>471</v>
      </c>
      <c r="B442" s="10">
        <f>SUM(B443:B445)</f>
        <v>0</v>
      </c>
    </row>
    <row r="443" ht="16" customHeight="1" spans="1:2">
      <c r="A443" s="35" t="s">
        <v>472</v>
      </c>
      <c r="B443" s="10"/>
    </row>
    <row r="444" ht="16" customHeight="1" spans="1:2">
      <c r="A444" s="35" t="s">
        <v>473</v>
      </c>
      <c r="B444" s="10"/>
    </row>
    <row r="445" ht="16" customHeight="1" spans="1:2">
      <c r="A445" s="35" t="s">
        <v>474</v>
      </c>
      <c r="B445" s="10"/>
    </row>
    <row r="446" ht="16" customHeight="1" spans="1:2">
      <c r="A446" s="34" t="s">
        <v>475</v>
      </c>
      <c r="B446" s="10">
        <f t="shared" ref="B446:B450" si="0">B447</f>
        <v>0</v>
      </c>
    </row>
    <row r="447" ht="16" customHeight="1" spans="1:2">
      <c r="A447" s="35" t="s">
        <v>476</v>
      </c>
      <c r="B447" s="10"/>
    </row>
    <row r="448" ht="16" customHeight="1" spans="1:2">
      <c r="A448" s="34" t="s">
        <v>477</v>
      </c>
      <c r="B448" s="10">
        <f>B449</f>
        <v>0</v>
      </c>
    </row>
    <row r="449" ht="16" customHeight="1" spans="1:2">
      <c r="A449" s="35" t="s">
        <v>478</v>
      </c>
      <c r="B449" s="10"/>
    </row>
    <row r="450" ht="16" customHeight="1" spans="1:2">
      <c r="A450" s="34" t="s">
        <v>479</v>
      </c>
      <c r="B450" s="10">
        <f>B451</f>
        <v>0</v>
      </c>
    </row>
    <row r="451" ht="16" customHeight="1" spans="1:2">
      <c r="A451" s="35" t="s">
        <v>480</v>
      </c>
      <c r="B451" s="10"/>
    </row>
    <row r="452" ht="16" customHeight="1" spans="1:2">
      <c r="A452" s="34" t="s">
        <v>481</v>
      </c>
      <c r="B452" s="10">
        <f>SUM(B453:B454)</f>
        <v>0</v>
      </c>
    </row>
    <row r="453" ht="16" customHeight="1" spans="1:2">
      <c r="A453" s="35" t="s">
        <v>482</v>
      </c>
      <c r="B453" s="10"/>
    </row>
    <row r="454" ht="16" customHeight="1" spans="1:2">
      <c r="A454" s="35" t="s">
        <v>483</v>
      </c>
      <c r="B454" s="10"/>
    </row>
    <row r="455" ht="16" customHeight="1" spans="1:2">
      <c r="A455" s="34" t="s">
        <v>484</v>
      </c>
      <c r="B455" s="10">
        <f>SUM(B456:B459)</f>
        <v>0</v>
      </c>
    </row>
    <row r="456" ht="16" customHeight="1" spans="1:2">
      <c r="A456" s="35" t="s">
        <v>485</v>
      </c>
      <c r="B456" s="10"/>
    </row>
    <row r="457" ht="16" customHeight="1" spans="1:2">
      <c r="A457" s="35" t="s">
        <v>486</v>
      </c>
      <c r="B457" s="10"/>
    </row>
    <row r="458" ht="16" customHeight="1" spans="1:2">
      <c r="A458" s="35" t="s">
        <v>487</v>
      </c>
      <c r="B458" s="10"/>
    </row>
    <row r="459" ht="16" customHeight="1" spans="1:2">
      <c r="A459" s="35" t="s">
        <v>488</v>
      </c>
      <c r="B459" s="10"/>
    </row>
    <row r="460" ht="16" customHeight="1" spans="1:2">
      <c r="A460" s="34" t="s">
        <v>489</v>
      </c>
      <c r="B460" s="10">
        <f>SUM(B461:B462)</f>
        <v>0</v>
      </c>
    </row>
    <row r="461" ht="16" customHeight="1" spans="1:2">
      <c r="A461" s="35" t="s">
        <v>490</v>
      </c>
      <c r="B461" s="10"/>
    </row>
    <row r="462" ht="16" customHeight="1" spans="1:2">
      <c r="A462" s="35" t="s">
        <v>491</v>
      </c>
      <c r="B462" s="10"/>
    </row>
    <row r="463" ht="16" customHeight="1" spans="1:2">
      <c r="A463" s="34" t="s">
        <v>492</v>
      </c>
      <c r="B463" s="10">
        <f>SUM(B464:B467)</f>
        <v>502</v>
      </c>
    </row>
    <row r="464" ht="16" customHeight="1" spans="1:2">
      <c r="A464" s="35" t="s">
        <v>493</v>
      </c>
      <c r="B464" s="10"/>
    </row>
    <row r="465" ht="16" customHeight="1" spans="1:2">
      <c r="A465" s="35" t="s">
        <v>494</v>
      </c>
      <c r="B465" s="10">
        <v>55</v>
      </c>
    </row>
    <row r="466" ht="16" customHeight="1" spans="1:2">
      <c r="A466" s="35" t="s">
        <v>495</v>
      </c>
      <c r="B466" s="10">
        <v>447</v>
      </c>
    </row>
    <row r="467" ht="16" customHeight="1" spans="1:2">
      <c r="A467" s="35" t="s">
        <v>496</v>
      </c>
      <c r="B467" s="10"/>
    </row>
    <row r="468" ht="16" customHeight="1" spans="1:2">
      <c r="A468" s="34" t="s">
        <v>497</v>
      </c>
      <c r="B468" s="10">
        <f>SUM(B469:B471)</f>
        <v>0</v>
      </c>
    </row>
    <row r="469" ht="16" customHeight="1" spans="1:2">
      <c r="A469" s="35" t="s">
        <v>498</v>
      </c>
      <c r="B469" s="10"/>
    </row>
    <row r="470" ht="16" customHeight="1" spans="1:2">
      <c r="A470" s="35" t="s">
        <v>499</v>
      </c>
      <c r="B470" s="10"/>
    </row>
    <row r="471" ht="16" customHeight="1" spans="1:2">
      <c r="A471" s="35" t="s">
        <v>500</v>
      </c>
      <c r="B471" s="10"/>
    </row>
    <row r="472" ht="16" customHeight="1" spans="1:2">
      <c r="A472" s="34" t="s">
        <v>501</v>
      </c>
      <c r="B472" s="10">
        <f>B473</f>
        <v>0</v>
      </c>
    </row>
    <row r="473" ht="16" customHeight="1" spans="1:2">
      <c r="A473" s="35" t="s">
        <v>502</v>
      </c>
      <c r="B473" s="10"/>
    </row>
    <row r="474" ht="16" customHeight="1" spans="1:2">
      <c r="A474" s="34" t="s">
        <v>503</v>
      </c>
      <c r="B474" s="10">
        <f>SUM(B475:B476)</f>
        <v>0</v>
      </c>
    </row>
    <row r="475" ht="16" customHeight="1" spans="1:2">
      <c r="A475" s="35" t="s">
        <v>504</v>
      </c>
      <c r="B475" s="10"/>
    </row>
    <row r="476" ht="16" customHeight="1" spans="1:2">
      <c r="A476" s="35" t="s">
        <v>505</v>
      </c>
      <c r="B476" s="10"/>
    </row>
    <row r="477" ht="16" customHeight="1" spans="1:2">
      <c r="A477" s="34" t="s">
        <v>506</v>
      </c>
      <c r="B477" s="10">
        <f>SUM(B478:B482)</f>
        <v>0</v>
      </c>
    </row>
    <row r="478" ht="16" customHeight="1" spans="1:2">
      <c r="A478" s="35" t="s">
        <v>507</v>
      </c>
      <c r="B478" s="10"/>
    </row>
    <row r="479" ht="16" customHeight="1" spans="1:2">
      <c r="A479" s="35" t="s">
        <v>508</v>
      </c>
      <c r="B479" s="10"/>
    </row>
    <row r="480" ht="16" customHeight="1" spans="1:2">
      <c r="A480" s="35" t="s">
        <v>509</v>
      </c>
      <c r="B480" s="10"/>
    </row>
    <row r="481" ht="16" customHeight="1" spans="1:2">
      <c r="A481" s="35" t="s">
        <v>510</v>
      </c>
      <c r="B481" s="10"/>
    </row>
    <row r="482" ht="16" customHeight="1" spans="1:2">
      <c r="A482" s="35" t="s">
        <v>511</v>
      </c>
      <c r="B482" s="10"/>
    </row>
    <row r="483" ht="16" customHeight="1" spans="1:2">
      <c r="A483" s="34" t="s">
        <v>512</v>
      </c>
      <c r="B483" s="10">
        <f>SUM(B484:B487)</f>
        <v>0</v>
      </c>
    </row>
    <row r="484" ht="16" customHeight="1" spans="1:2">
      <c r="A484" s="35" t="s">
        <v>513</v>
      </c>
      <c r="B484" s="10"/>
    </row>
    <row r="485" ht="16" customHeight="1" spans="1:2">
      <c r="A485" s="35" t="s">
        <v>444</v>
      </c>
      <c r="B485" s="10"/>
    </row>
    <row r="486" ht="16" customHeight="1" spans="1:2">
      <c r="A486" s="35" t="s">
        <v>514</v>
      </c>
      <c r="B486" s="10"/>
    </row>
    <row r="487" ht="16" customHeight="1" spans="1:2">
      <c r="A487" s="35" t="s">
        <v>515</v>
      </c>
      <c r="B487" s="10"/>
    </row>
    <row r="488" ht="16" customHeight="1" spans="1:2">
      <c r="A488" s="34" t="s">
        <v>516</v>
      </c>
      <c r="B488" s="10">
        <f>SUM(B489:B493)</f>
        <v>0</v>
      </c>
    </row>
    <row r="489" ht="16" customHeight="1" spans="1:2">
      <c r="A489" s="35" t="s">
        <v>517</v>
      </c>
      <c r="B489" s="10"/>
    </row>
    <row r="490" ht="16" customHeight="1" spans="1:2">
      <c r="A490" s="35" t="s">
        <v>518</v>
      </c>
      <c r="B490" s="10"/>
    </row>
    <row r="491" ht="16" customHeight="1" spans="1:2">
      <c r="A491" s="35" t="s">
        <v>519</v>
      </c>
      <c r="B491" s="10"/>
    </row>
    <row r="492" ht="16" customHeight="1" spans="1:2">
      <c r="A492" s="35" t="s">
        <v>520</v>
      </c>
      <c r="B492" s="10"/>
    </row>
    <row r="493" ht="16" customHeight="1" spans="1:2">
      <c r="A493" s="35" t="s">
        <v>521</v>
      </c>
      <c r="B493" s="10"/>
    </row>
    <row r="494" ht="16" customHeight="1" spans="1:2">
      <c r="A494" s="34" t="s">
        <v>522</v>
      </c>
      <c r="B494" s="10">
        <f>SUM(B495:B497)</f>
        <v>0</v>
      </c>
    </row>
    <row r="495" ht="16" customHeight="1" spans="1:2">
      <c r="A495" s="35" t="s">
        <v>444</v>
      </c>
      <c r="B495" s="10"/>
    </row>
    <row r="496" ht="16" customHeight="1" spans="1:2">
      <c r="A496" s="35" t="s">
        <v>523</v>
      </c>
      <c r="B496" s="10"/>
    </row>
    <row r="497" ht="16" customHeight="1" spans="1:2">
      <c r="A497" s="35" t="s">
        <v>524</v>
      </c>
      <c r="B497" s="10"/>
    </row>
    <row r="498" ht="16" customHeight="1" spans="1:2">
      <c r="A498" s="34" t="s">
        <v>525</v>
      </c>
      <c r="B498" s="10">
        <f>SUM(B499:B500)</f>
        <v>0</v>
      </c>
    </row>
    <row r="499" ht="16" customHeight="1" spans="1:2">
      <c r="A499" s="35" t="s">
        <v>444</v>
      </c>
      <c r="B499" s="10"/>
    </row>
    <row r="500" ht="16" customHeight="1" spans="1:2">
      <c r="A500" s="35" t="s">
        <v>526</v>
      </c>
      <c r="B500" s="10"/>
    </row>
    <row r="501" ht="16" customHeight="1" spans="1:2">
      <c r="A501" s="34" t="s">
        <v>527</v>
      </c>
      <c r="B501" s="10">
        <f>SUM(B502:B507)</f>
        <v>0</v>
      </c>
    </row>
    <row r="502" ht="16" customHeight="1" spans="1:2">
      <c r="A502" s="35" t="s">
        <v>444</v>
      </c>
      <c r="B502" s="10"/>
    </row>
    <row r="503" ht="16" customHeight="1" spans="1:2">
      <c r="A503" s="35" t="s">
        <v>528</v>
      </c>
      <c r="B503" s="10"/>
    </row>
    <row r="504" ht="16" customHeight="1" spans="1:2">
      <c r="A504" s="35" t="s">
        <v>529</v>
      </c>
      <c r="B504" s="10"/>
    </row>
    <row r="505" ht="16" customHeight="1" spans="1:2">
      <c r="A505" s="35" t="s">
        <v>530</v>
      </c>
      <c r="B505" s="10"/>
    </row>
    <row r="506" ht="16" customHeight="1" spans="1:2">
      <c r="A506" s="35" t="s">
        <v>531</v>
      </c>
      <c r="B506" s="10"/>
    </row>
    <row r="507" ht="16" customHeight="1" spans="1:2">
      <c r="A507" s="35" t="s">
        <v>532</v>
      </c>
      <c r="B507" s="10"/>
    </row>
    <row r="508" ht="16" customHeight="1" spans="1:2">
      <c r="A508" s="34" t="s">
        <v>533</v>
      </c>
      <c r="B508" s="10">
        <f>SUM(B509:B512)</f>
        <v>0</v>
      </c>
    </row>
    <row r="509" ht="16" customHeight="1" spans="1:2">
      <c r="A509" s="35" t="s">
        <v>444</v>
      </c>
      <c r="B509" s="10"/>
    </row>
    <row r="510" ht="16" customHeight="1" spans="1:2">
      <c r="A510" s="35" t="s">
        <v>534</v>
      </c>
      <c r="B510" s="10"/>
    </row>
    <row r="511" ht="16" customHeight="1" spans="1:2">
      <c r="A511" s="35" t="s">
        <v>535</v>
      </c>
      <c r="B511" s="10"/>
    </row>
    <row r="512" ht="16" customHeight="1" spans="1:2">
      <c r="A512" s="35" t="s">
        <v>536</v>
      </c>
      <c r="B512" s="10"/>
    </row>
    <row r="513" ht="16" customHeight="1" spans="1:2">
      <c r="A513" s="34" t="s">
        <v>537</v>
      </c>
      <c r="B513" s="10">
        <f>SUM(B514:B519)</f>
        <v>0</v>
      </c>
    </row>
    <row r="514" ht="16" customHeight="1" spans="1:2">
      <c r="A514" s="35" t="s">
        <v>538</v>
      </c>
      <c r="B514" s="10"/>
    </row>
    <row r="515" ht="16" customHeight="1" spans="1:2">
      <c r="A515" s="35" t="s">
        <v>539</v>
      </c>
      <c r="B515" s="10"/>
    </row>
    <row r="516" ht="16" customHeight="1" spans="1:2">
      <c r="A516" s="35" t="s">
        <v>540</v>
      </c>
      <c r="B516" s="10"/>
    </row>
    <row r="517" ht="16" customHeight="1" spans="1:2">
      <c r="A517" s="35" t="s">
        <v>541</v>
      </c>
      <c r="B517" s="10"/>
    </row>
    <row r="518" ht="16" customHeight="1" spans="1:2">
      <c r="A518" s="35" t="s">
        <v>542</v>
      </c>
      <c r="B518" s="10"/>
    </row>
    <row r="519" ht="16" customHeight="1" spans="1:2">
      <c r="A519" s="35" t="s">
        <v>543</v>
      </c>
      <c r="B519" s="10"/>
    </row>
    <row r="520" ht="16" customHeight="1" spans="1:2">
      <c r="A520" s="34" t="s">
        <v>544</v>
      </c>
      <c r="B520" s="10">
        <f>SUM(B521:B522)</f>
        <v>0</v>
      </c>
    </row>
    <row r="521" ht="16" customHeight="1" spans="1:2">
      <c r="A521" s="35" t="s">
        <v>545</v>
      </c>
      <c r="B521" s="10"/>
    </row>
    <row r="522" ht="16" customHeight="1" spans="1:2">
      <c r="A522" s="35" t="s">
        <v>546</v>
      </c>
      <c r="B522" s="10"/>
    </row>
    <row r="523" ht="16" customHeight="1" spans="1:2">
      <c r="A523" s="34" t="s">
        <v>547</v>
      </c>
      <c r="B523" s="10">
        <f>SUM(B524:B526)</f>
        <v>0</v>
      </c>
    </row>
    <row r="524" ht="16" customHeight="1" spans="1:2">
      <c r="A524" s="35" t="s">
        <v>444</v>
      </c>
      <c r="B524" s="10"/>
    </row>
    <row r="525" ht="16" customHeight="1" spans="1:2">
      <c r="A525" s="35" t="s">
        <v>548</v>
      </c>
      <c r="B525" s="10"/>
    </row>
    <row r="526" ht="16" customHeight="1" spans="1:2">
      <c r="A526" s="35" t="s">
        <v>549</v>
      </c>
      <c r="B526" s="10"/>
    </row>
    <row r="527" ht="16" customHeight="1" spans="1:2">
      <c r="A527" s="34" t="s">
        <v>550</v>
      </c>
      <c r="B527" s="10">
        <f>SUM(B528:B535)</f>
        <v>152</v>
      </c>
    </row>
    <row r="528" ht="16" customHeight="1" spans="1:2">
      <c r="A528" s="35" t="s">
        <v>551</v>
      </c>
      <c r="B528" s="10"/>
    </row>
    <row r="529" ht="16" customHeight="1" spans="1:2">
      <c r="A529" s="35" t="s">
        <v>552</v>
      </c>
      <c r="B529" s="10"/>
    </row>
    <row r="530" ht="16" customHeight="1" spans="1:2">
      <c r="A530" s="35" t="s">
        <v>444</v>
      </c>
      <c r="B530" s="10"/>
    </row>
    <row r="531" ht="16" customHeight="1" spans="1:2">
      <c r="A531" s="35" t="s">
        <v>553</v>
      </c>
      <c r="B531" s="10"/>
    </row>
    <row r="532" ht="16" customHeight="1" spans="1:2">
      <c r="A532" s="35" t="s">
        <v>554</v>
      </c>
      <c r="B532" s="10"/>
    </row>
    <row r="533" ht="16" customHeight="1" spans="1:2">
      <c r="A533" s="35" t="s">
        <v>555</v>
      </c>
      <c r="B533" s="10"/>
    </row>
    <row r="534" ht="16" customHeight="1" spans="1:2">
      <c r="A534" s="35" t="s">
        <v>556</v>
      </c>
      <c r="B534" s="10"/>
    </row>
    <row r="535" ht="16" customHeight="1" spans="1:2">
      <c r="A535" s="35" t="s">
        <v>557</v>
      </c>
      <c r="B535" s="10">
        <v>152</v>
      </c>
    </row>
    <row r="536" ht="16" customHeight="1" spans="1:2">
      <c r="A536" s="34" t="s">
        <v>558</v>
      </c>
      <c r="B536" s="10">
        <f>SUM(B537:B539)</f>
        <v>0</v>
      </c>
    </row>
    <row r="537" ht="16" customHeight="1" spans="1:2">
      <c r="A537" s="35" t="s">
        <v>559</v>
      </c>
      <c r="B537" s="10"/>
    </row>
    <row r="538" spans="1:2">
      <c r="A538" s="35" t="s">
        <v>560</v>
      </c>
      <c r="B538" s="10"/>
    </row>
    <row r="539" spans="1:2">
      <c r="A539" s="35" t="s">
        <v>561</v>
      </c>
      <c r="B539" s="10"/>
    </row>
    <row r="540" spans="1:2">
      <c r="A540" s="34" t="s">
        <v>562</v>
      </c>
      <c r="B540" s="10">
        <f>SUM(B541:B543)</f>
        <v>0</v>
      </c>
    </row>
    <row r="541" spans="1:2">
      <c r="A541" s="35" t="s">
        <v>486</v>
      </c>
      <c r="B541" s="10"/>
    </row>
    <row r="542" spans="1:2">
      <c r="A542" s="35" t="s">
        <v>563</v>
      </c>
      <c r="B542" s="10"/>
    </row>
    <row r="543" spans="1:2">
      <c r="A543" s="35" t="s">
        <v>564</v>
      </c>
      <c r="B543" s="10"/>
    </row>
    <row r="544" spans="1:2">
      <c r="A544" s="34" t="s">
        <v>565</v>
      </c>
      <c r="B544" s="10">
        <f>SUM(B545:B547)</f>
        <v>11</v>
      </c>
    </row>
    <row r="545" spans="1:2">
      <c r="A545" s="35" t="s">
        <v>566</v>
      </c>
      <c r="B545" s="10"/>
    </row>
    <row r="546" spans="1:2">
      <c r="A546" s="35" t="s">
        <v>567</v>
      </c>
      <c r="B546" s="10">
        <v>11</v>
      </c>
    </row>
    <row r="547" spans="1:2">
      <c r="A547" s="35" t="s">
        <v>568</v>
      </c>
      <c r="B547" s="10"/>
    </row>
    <row r="548" spans="1:2">
      <c r="A548" s="34" t="s">
        <v>569</v>
      </c>
      <c r="B548" s="10">
        <f>SUM(B549:B552)</f>
        <v>0</v>
      </c>
    </row>
    <row r="549" spans="1:2">
      <c r="A549" s="35" t="s">
        <v>570</v>
      </c>
      <c r="B549" s="10"/>
    </row>
    <row r="550" spans="1:2">
      <c r="A550" s="35" t="s">
        <v>571</v>
      </c>
      <c r="B550" s="10"/>
    </row>
    <row r="551" spans="1:2">
      <c r="A551" s="35" t="s">
        <v>572</v>
      </c>
      <c r="B551" s="10"/>
    </row>
    <row r="552" spans="1:2">
      <c r="A552" s="35" t="s">
        <v>573</v>
      </c>
      <c r="B552" s="10"/>
    </row>
    <row r="553" spans="1:2">
      <c r="A553" s="34" t="s">
        <v>574</v>
      </c>
      <c r="B553" s="10">
        <f>SUM(B554:B556)</f>
        <v>0</v>
      </c>
    </row>
    <row r="554" spans="1:2">
      <c r="A554" s="35" t="s">
        <v>575</v>
      </c>
      <c r="B554" s="10"/>
    </row>
    <row r="555" spans="1:2">
      <c r="A555" s="35" t="s">
        <v>576</v>
      </c>
      <c r="B555" s="10"/>
    </row>
    <row r="556" spans="1:2">
      <c r="A556" s="35" t="s">
        <v>577</v>
      </c>
      <c r="B556" s="10"/>
    </row>
    <row r="557" spans="1:2">
      <c r="A557" s="34" t="s">
        <v>578</v>
      </c>
      <c r="B557" s="10">
        <f>SUM(B558:B559)</f>
        <v>0</v>
      </c>
    </row>
    <row r="558" spans="1:2">
      <c r="A558" s="35" t="s">
        <v>579</v>
      </c>
      <c r="B558" s="10"/>
    </row>
    <row r="559" spans="1:2">
      <c r="A559" s="35" t="s">
        <v>580</v>
      </c>
      <c r="B559" s="10"/>
    </row>
    <row r="560" spans="1:2">
      <c r="A560" s="34" t="s">
        <v>581</v>
      </c>
      <c r="B560" s="10">
        <f t="shared" ref="B560:B564" si="1">B561</f>
        <v>0</v>
      </c>
    </row>
    <row r="561" spans="1:2">
      <c r="A561" s="35" t="s">
        <v>582</v>
      </c>
      <c r="B561" s="10"/>
    </row>
    <row r="562" spans="1:2">
      <c r="A562" s="34" t="s">
        <v>583</v>
      </c>
      <c r="B562" s="10">
        <f>B563</f>
        <v>0</v>
      </c>
    </row>
    <row r="563" spans="1:2">
      <c r="A563" s="35" t="s">
        <v>584</v>
      </c>
      <c r="B563" s="10"/>
    </row>
    <row r="564" spans="1:2">
      <c r="A564" s="34" t="s">
        <v>585</v>
      </c>
      <c r="B564" s="10">
        <f>B565</f>
        <v>0</v>
      </c>
    </row>
    <row r="565" spans="1:2">
      <c r="A565" s="35" t="s">
        <v>586</v>
      </c>
      <c r="B565" s="10"/>
    </row>
    <row r="566" spans="1:2">
      <c r="A566" s="34" t="s">
        <v>587</v>
      </c>
      <c r="B566" s="10">
        <f>SUM(B567:B568)</f>
        <v>0</v>
      </c>
    </row>
    <row r="567" spans="1:2">
      <c r="A567" s="35" t="s">
        <v>588</v>
      </c>
      <c r="B567" s="10"/>
    </row>
    <row r="568" spans="1:2">
      <c r="A568" s="35" t="s">
        <v>589</v>
      </c>
      <c r="B568" s="10"/>
    </row>
    <row r="569" spans="1:2">
      <c r="A569" s="34" t="s">
        <v>590</v>
      </c>
      <c r="B569" s="10">
        <f>SUM(B570:B571)</f>
        <v>0</v>
      </c>
    </row>
    <row r="570" spans="1:2">
      <c r="A570" s="35" t="s">
        <v>444</v>
      </c>
      <c r="B570" s="10"/>
    </row>
    <row r="571" spans="1:2">
      <c r="A571" s="35" t="s">
        <v>591</v>
      </c>
      <c r="B571" s="10"/>
    </row>
    <row r="572" spans="1:2">
      <c r="A572" s="34" t="s">
        <v>592</v>
      </c>
      <c r="B572" s="10">
        <f>SUM(B573:B574)</f>
        <v>0</v>
      </c>
    </row>
    <row r="573" spans="1:2">
      <c r="A573" s="35" t="s">
        <v>593</v>
      </c>
      <c r="B573" s="10"/>
    </row>
    <row r="574" spans="1:2">
      <c r="A574" s="35" t="s">
        <v>594</v>
      </c>
      <c r="B574" s="10"/>
    </row>
    <row r="575" spans="1:2">
      <c r="A575" s="34" t="s">
        <v>62</v>
      </c>
      <c r="B575" s="10">
        <f>SUM(B576,B608,B613:B614)</f>
        <v>1140</v>
      </c>
    </row>
    <row r="576" spans="1:2">
      <c r="A576" s="34" t="s">
        <v>595</v>
      </c>
      <c r="B576" s="10">
        <f>SUM(B577:B607)</f>
        <v>1140</v>
      </c>
    </row>
    <row r="577" spans="1:2">
      <c r="A577" s="35" t="s">
        <v>596</v>
      </c>
      <c r="B577" s="10"/>
    </row>
    <row r="578" spans="1:2">
      <c r="A578" s="35" t="s">
        <v>597</v>
      </c>
      <c r="B578" s="10"/>
    </row>
    <row r="579" spans="1:2">
      <c r="A579" s="35" t="s">
        <v>598</v>
      </c>
      <c r="B579" s="10"/>
    </row>
    <row r="580" spans="1:2">
      <c r="A580" s="35" t="s">
        <v>599</v>
      </c>
      <c r="B580" s="10"/>
    </row>
    <row r="581" spans="1:2">
      <c r="A581" s="35" t="s">
        <v>600</v>
      </c>
      <c r="B581" s="10"/>
    </row>
    <row r="582" spans="1:2">
      <c r="A582" s="35" t="s">
        <v>601</v>
      </c>
      <c r="B582" s="10"/>
    </row>
    <row r="583" spans="1:2">
      <c r="A583" s="35" t="s">
        <v>602</v>
      </c>
      <c r="B583" s="10"/>
    </row>
    <row r="584" spans="1:2">
      <c r="A584" s="35" t="s">
        <v>603</v>
      </c>
      <c r="B584" s="10"/>
    </row>
    <row r="585" spans="1:2">
      <c r="A585" s="35" t="s">
        <v>604</v>
      </c>
      <c r="B585" s="10"/>
    </row>
    <row r="586" spans="1:2">
      <c r="A586" s="35" t="s">
        <v>605</v>
      </c>
      <c r="B586" s="10"/>
    </row>
    <row r="587" spans="1:2">
      <c r="A587" s="35" t="s">
        <v>606</v>
      </c>
      <c r="B587" s="10"/>
    </row>
    <row r="588" spans="1:2">
      <c r="A588" s="35" t="s">
        <v>607</v>
      </c>
      <c r="B588" s="10"/>
    </row>
    <row r="589" spans="1:2">
      <c r="A589" s="35" t="s">
        <v>608</v>
      </c>
      <c r="B589" s="10"/>
    </row>
    <row r="590" spans="1:2">
      <c r="A590" s="35" t="s">
        <v>609</v>
      </c>
      <c r="B590" s="10"/>
    </row>
    <row r="591" spans="1:2">
      <c r="A591" s="35" t="s">
        <v>610</v>
      </c>
      <c r="B591" s="10"/>
    </row>
    <row r="592" spans="1:2">
      <c r="A592" s="35" t="s">
        <v>611</v>
      </c>
      <c r="B592" s="10"/>
    </row>
    <row r="593" spans="1:2">
      <c r="A593" s="35" t="s">
        <v>612</v>
      </c>
      <c r="B593" s="10"/>
    </row>
    <row r="594" spans="1:2">
      <c r="A594" s="35" t="s">
        <v>613</v>
      </c>
      <c r="B594" s="10"/>
    </row>
    <row r="595" spans="1:2">
      <c r="A595" s="35" t="s">
        <v>614</v>
      </c>
      <c r="B595" s="10"/>
    </row>
    <row r="596" spans="1:2">
      <c r="A596" s="35" t="s">
        <v>615</v>
      </c>
      <c r="B596" s="10"/>
    </row>
    <row r="597" spans="1:2">
      <c r="A597" s="35" t="s">
        <v>616</v>
      </c>
      <c r="B597" s="10"/>
    </row>
    <row r="598" spans="1:2">
      <c r="A598" s="35" t="s">
        <v>617</v>
      </c>
      <c r="B598" s="10"/>
    </row>
    <row r="599" spans="1:2">
      <c r="A599" s="35" t="s">
        <v>618</v>
      </c>
      <c r="B599" s="10"/>
    </row>
    <row r="600" spans="1:2">
      <c r="A600" s="35" t="s">
        <v>619</v>
      </c>
      <c r="B600" s="10"/>
    </row>
    <row r="601" spans="1:2">
      <c r="A601" s="35" t="s">
        <v>620</v>
      </c>
      <c r="B601" s="10"/>
    </row>
    <row r="602" spans="1:2">
      <c r="A602" s="35" t="s">
        <v>621</v>
      </c>
      <c r="B602" s="10"/>
    </row>
    <row r="603" spans="1:2">
      <c r="A603" s="35" t="s">
        <v>622</v>
      </c>
      <c r="B603" s="10"/>
    </row>
    <row r="604" spans="1:2">
      <c r="A604" s="35" t="s">
        <v>623</v>
      </c>
      <c r="B604" s="10"/>
    </row>
    <row r="605" spans="1:2">
      <c r="A605" s="35" t="s">
        <v>624</v>
      </c>
      <c r="B605" s="10"/>
    </row>
    <row r="606" spans="1:2">
      <c r="A606" s="35" t="s">
        <v>625</v>
      </c>
      <c r="B606" s="10"/>
    </row>
    <row r="607" spans="1:2">
      <c r="A607" s="35" t="s">
        <v>626</v>
      </c>
      <c r="B607" s="10">
        <v>1140</v>
      </c>
    </row>
    <row r="608" spans="1:2">
      <c r="A608" s="34" t="s">
        <v>627</v>
      </c>
      <c r="B608" s="10">
        <f>SUM(B609:B612)</f>
        <v>0</v>
      </c>
    </row>
    <row r="609" spans="1:2">
      <c r="A609" s="35" t="s">
        <v>628</v>
      </c>
      <c r="B609" s="10"/>
    </row>
    <row r="610" spans="1:2">
      <c r="A610" s="35" t="s">
        <v>629</v>
      </c>
      <c r="B610" s="10"/>
    </row>
    <row r="611" spans="1:2">
      <c r="A611" s="35" t="s">
        <v>630</v>
      </c>
      <c r="B611" s="10"/>
    </row>
    <row r="612" spans="1:2">
      <c r="A612" s="35" t="s">
        <v>631</v>
      </c>
      <c r="B612" s="10"/>
    </row>
    <row r="613" spans="1:2">
      <c r="A613" s="34" t="s">
        <v>632</v>
      </c>
      <c r="B613" s="10"/>
    </row>
    <row r="614" spans="1:2">
      <c r="A614" s="34" t="s">
        <v>633</v>
      </c>
      <c r="B614" s="10"/>
    </row>
    <row r="615" spans="1:2">
      <c r="A615" s="34" t="s">
        <v>63</v>
      </c>
      <c r="B615" s="10">
        <f>SUM(B616,B620,B623,B625,B627,B628,B632,B633)</f>
        <v>0</v>
      </c>
    </row>
    <row r="616" spans="1:2">
      <c r="A616" s="34" t="s">
        <v>634</v>
      </c>
      <c r="B616" s="10">
        <f>SUM(B617:B619)</f>
        <v>0</v>
      </c>
    </row>
    <row r="617" spans="1:2">
      <c r="A617" s="35" t="s">
        <v>635</v>
      </c>
      <c r="B617" s="10"/>
    </row>
    <row r="618" spans="1:2">
      <c r="A618" s="35" t="s">
        <v>636</v>
      </c>
      <c r="B618" s="10"/>
    </row>
    <row r="619" spans="1:2">
      <c r="A619" s="35" t="s">
        <v>637</v>
      </c>
      <c r="B619" s="10"/>
    </row>
    <row r="620" spans="1:2">
      <c r="A620" s="34" t="s">
        <v>638</v>
      </c>
      <c r="B620" s="10">
        <f>SUM(B621:B622)</f>
        <v>0</v>
      </c>
    </row>
    <row r="621" spans="1:2">
      <c r="A621" s="35" t="s">
        <v>639</v>
      </c>
      <c r="B621" s="10"/>
    </row>
    <row r="622" spans="1:2">
      <c r="A622" s="35" t="s">
        <v>640</v>
      </c>
      <c r="B622" s="10"/>
    </row>
    <row r="623" spans="1:2">
      <c r="A623" s="34" t="s">
        <v>641</v>
      </c>
      <c r="B623" s="10">
        <f>B624</f>
        <v>0</v>
      </c>
    </row>
    <row r="624" spans="1:2">
      <c r="A624" s="35" t="s">
        <v>642</v>
      </c>
      <c r="B624" s="10"/>
    </row>
    <row r="625" spans="1:2">
      <c r="A625" s="34" t="s">
        <v>643</v>
      </c>
      <c r="B625" s="10">
        <f>B626</f>
        <v>0</v>
      </c>
    </row>
    <row r="626" spans="1:2">
      <c r="A626" s="35" t="s">
        <v>644</v>
      </c>
      <c r="B626" s="10"/>
    </row>
    <row r="627" spans="1:2">
      <c r="A627" s="34" t="s">
        <v>645</v>
      </c>
      <c r="B627" s="10"/>
    </row>
    <row r="628" spans="1:2">
      <c r="A628" s="34" t="s">
        <v>646</v>
      </c>
      <c r="B628" s="10">
        <f>SUM(B629:B631)</f>
        <v>0</v>
      </c>
    </row>
    <row r="629" spans="1:2">
      <c r="A629" s="35" t="s">
        <v>647</v>
      </c>
      <c r="B629" s="10"/>
    </row>
    <row r="630" spans="1:2">
      <c r="A630" s="35" t="s">
        <v>648</v>
      </c>
      <c r="B630" s="10"/>
    </row>
    <row r="631" spans="1:2">
      <c r="A631" s="35" t="s">
        <v>649</v>
      </c>
      <c r="B631" s="10"/>
    </row>
    <row r="632" spans="1:2">
      <c r="A632" s="34" t="s">
        <v>650</v>
      </c>
      <c r="B632" s="10"/>
    </row>
    <row r="633" spans="1:2">
      <c r="A633" s="34" t="s">
        <v>651</v>
      </c>
      <c r="B633" s="10"/>
    </row>
    <row r="634" spans="1:2">
      <c r="A634" s="34" t="s">
        <v>652</v>
      </c>
      <c r="B634" s="10">
        <f>SUM(B635,B637,B644:B646,B651,B657:B658,B660,B661,B664:B667,B672:B676,B679:B680,B684)</f>
        <v>111750</v>
      </c>
    </row>
    <row r="635" spans="1:2">
      <c r="A635" s="34" t="s">
        <v>653</v>
      </c>
      <c r="B635" s="10">
        <f>B636</f>
        <v>0</v>
      </c>
    </row>
    <row r="636" spans="1:2">
      <c r="A636" s="35" t="s">
        <v>654</v>
      </c>
      <c r="B636" s="10"/>
    </row>
    <row r="637" spans="1:2">
      <c r="A637" s="34" t="s">
        <v>655</v>
      </c>
      <c r="B637" s="10">
        <f>SUM(B638:B643)</f>
        <v>0</v>
      </c>
    </row>
    <row r="638" spans="1:2">
      <c r="A638" s="35" t="s">
        <v>656</v>
      </c>
      <c r="B638" s="10"/>
    </row>
    <row r="639" spans="1:2">
      <c r="A639" s="35" t="s">
        <v>657</v>
      </c>
      <c r="B639" s="10"/>
    </row>
    <row r="640" spans="1:2">
      <c r="A640" s="35" t="s">
        <v>658</v>
      </c>
      <c r="B640" s="10"/>
    </row>
    <row r="641" spans="1:2">
      <c r="A641" s="35" t="s">
        <v>659</v>
      </c>
      <c r="B641" s="10"/>
    </row>
    <row r="642" spans="1:2">
      <c r="A642" s="35" t="s">
        <v>660</v>
      </c>
      <c r="B642" s="10"/>
    </row>
    <row r="643" spans="1:2">
      <c r="A643" s="35" t="s">
        <v>661</v>
      </c>
      <c r="B643" s="10"/>
    </row>
    <row r="644" spans="1:2">
      <c r="A644" s="34" t="s">
        <v>662</v>
      </c>
      <c r="B644" s="10"/>
    </row>
    <row r="645" spans="1:2">
      <c r="A645" s="34" t="s">
        <v>663</v>
      </c>
      <c r="B645" s="10"/>
    </row>
    <row r="646" spans="1:2">
      <c r="A646" s="34" t="s">
        <v>664</v>
      </c>
      <c r="B646" s="10">
        <f>SUM(B647:B650)</f>
        <v>50</v>
      </c>
    </row>
    <row r="647" spans="1:2">
      <c r="A647" s="35" t="s">
        <v>665</v>
      </c>
      <c r="B647" s="10">
        <v>36</v>
      </c>
    </row>
    <row r="648" spans="1:2">
      <c r="A648" s="35" t="s">
        <v>666</v>
      </c>
      <c r="B648" s="10"/>
    </row>
    <row r="649" spans="1:2">
      <c r="A649" s="35" t="s">
        <v>667</v>
      </c>
      <c r="B649" s="10"/>
    </row>
    <row r="650" spans="1:2">
      <c r="A650" s="35" t="s">
        <v>668</v>
      </c>
      <c r="B650" s="10">
        <v>14</v>
      </c>
    </row>
    <row r="651" spans="1:2">
      <c r="A651" s="34" t="s">
        <v>669</v>
      </c>
      <c r="B651" s="10">
        <f>SUM(B652:B656)</f>
        <v>15972</v>
      </c>
    </row>
    <row r="652" spans="1:2">
      <c r="A652" s="35" t="s">
        <v>670</v>
      </c>
      <c r="B652" s="10">
        <v>398</v>
      </c>
    </row>
    <row r="653" spans="1:2">
      <c r="A653" s="35" t="s">
        <v>671</v>
      </c>
      <c r="B653" s="10">
        <v>3536</v>
      </c>
    </row>
    <row r="654" spans="1:2">
      <c r="A654" s="35" t="s">
        <v>672</v>
      </c>
      <c r="B654" s="10"/>
    </row>
    <row r="655" spans="1:2">
      <c r="A655" s="35" t="s">
        <v>673</v>
      </c>
      <c r="B655" s="10"/>
    </row>
    <row r="656" spans="1:2">
      <c r="A656" s="35" t="s">
        <v>674</v>
      </c>
      <c r="B656" s="10">
        <v>12038</v>
      </c>
    </row>
    <row r="657" spans="1:2">
      <c r="A657" s="34" t="s">
        <v>675</v>
      </c>
      <c r="B657" s="10"/>
    </row>
    <row r="658" spans="1:2">
      <c r="A658" s="34" t="s">
        <v>676</v>
      </c>
      <c r="B658" s="10">
        <f>B659</f>
        <v>0</v>
      </c>
    </row>
    <row r="659" spans="1:2">
      <c r="A659" s="35" t="s">
        <v>677</v>
      </c>
      <c r="B659" s="10"/>
    </row>
    <row r="660" spans="1:2">
      <c r="A660" s="34" t="s">
        <v>678</v>
      </c>
      <c r="B660" s="10"/>
    </row>
    <row r="661" spans="1:2">
      <c r="A661" s="34" t="s">
        <v>679</v>
      </c>
      <c r="B661" s="10">
        <f>SUM(B662:B663)</f>
        <v>0</v>
      </c>
    </row>
    <row r="662" spans="1:2">
      <c r="A662" s="35" t="s">
        <v>680</v>
      </c>
      <c r="B662" s="10"/>
    </row>
    <row r="663" spans="1:2">
      <c r="A663" s="35" t="s">
        <v>681</v>
      </c>
      <c r="B663" s="10"/>
    </row>
    <row r="664" spans="1:2">
      <c r="A664" s="34" t="s">
        <v>682</v>
      </c>
      <c r="B664" s="10"/>
    </row>
    <row r="665" spans="1:2">
      <c r="A665" s="34" t="s">
        <v>683</v>
      </c>
      <c r="B665" s="10"/>
    </row>
    <row r="666" spans="1:2">
      <c r="A666" s="34" t="s">
        <v>684</v>
      </c>
      <c r="B666" s="10"/>
    </row>
    <row r="667" spans="1:2">
      <c r="A667" s="34" t="s">
        <v>685</v>
      </c>
      <c r="B667" s="10">
        <f>SUM(B668:B671)</f>
        <v>0</v>
      </c>
    </row>
    <row r="668" spans="1:2">
      <c r="A668" s="35" t="s">
        <v>686</v>
      </c>
      <c r="B668" s="10"/>
    </row>
    <row r="669" spans="1:2">
      <c r="A669" s="35" t="s">
        <v>687</v>
      </c>
      <c r="B669" s="10"/>
    </row>
    <row r="670" spans="1:2">
      <c r="A670" s="35" t="s">
        <v>688</v>
      </c>
      <c r="B670" s="10"/>
    </row>
    <row r="671" spans="1:2">
      <c r="A671" s="35" t="s">
        <v>689</v>
      </c>
      <c r="B671" s="10"/>
    </row>
    <row r="672" spans="1:2">
      <c r="A672" s="34" t="s">
        <v>690</v>
      </c>
      <c r="B672" s="10"/>
    </row>
    <row r="673" spans="1:2">
      <c r="A673" s="34" t="s">
        <v>691</v>
      </c>
      <c r="B673" s="10"/>
    </row>
    <row r="674" spans="1:2">
      <c r="A674" s="34" t="s">
        <v>692</v>
      </c>
      <c r="B674" s="10"/>
    </row>
    <row r="675" spans="1:2">
      <c r="A675" s="34" t="s">
        <v>693</v>
      </c>
      <c r="B675" s="10"/>
    </row>
    <row r="676" spans="1:2">
      <c r="A676" s="34" t="s">
        <v>694</v>
      </c>
      <c r="B676" s="10">
        <f>SUM(B677:B678)</f>
        <v>0</v>
      </c>
    </row>
    <row r="677" spans="1:2">
      <c r="A677" s="35" t="s">
        <v>695</v>
      </c>
      <c r="B677" s="10"/>
    </row>
    <row r="678" spans="1:2">
      <c r="A678" s="35" t="s">
        <v>696</v>
      </c>
      <c r="B678" s="10"/>
    </row>
    <row r="679" spans="1:2">
      <c r="A679" s="34" t="s">
        <v>697</v>
      </c>
      <c r="B679" s="10"/>
    </row>
    <row r="680" spans="1:2">
      <c r="A680" s="34" t="s">
        <v>698</v>
      </c>
      <c r="B680" s="10">
        <f>SUM(B681:B683)</f>
        <v>94526</v>
      </c>
    </row>
    <row r="681" spans="1:2">
      <c r="A681" s="35" t="s">
        <v>699</v>
      </c>
      <c r="B681" s="10">
        <v>94526</v>
      </c>
    </row>
    <row r="682" spans="1:2">
      <c r="A682" s="35" t="s">
        <v>700</v>
      </c>
      <c r="B682" s="10"/>
    </row>
    <row r="683" spans="1:2">
      <c r="A683" s="35" t="s">
        <v>701</v>
      </c>
      <c r="B683" s="10"/>
    </row>
    <row r="684" spans="1:2">
      <c r="A684" s="34" t="s">
        <v>702</v>
      </c>
      <c r="B684" s="10">
        <v>1202</v>
      </c>
    </row>
    <row r="685" spans="1:2">
      <c r="A685" s="34" t="s">
        <v>65</v>
      </c>
      <c r="B685" s="10">
        <f>SUM(B686:B687)</f>
        <v>0</v>
      </c>
    </row>
    <row r="686" spans="1:2">
      <c r="A686" s="34" t="s">
        <v>703</v>
      </c>
      <c r="B686" s="10"/>
    </row>
    <row r="687" spans="1:2">
      <c r="A687" s="34" t="s">
        <v>704</v>
      </c>
      <c r="B687" s="10"/>
    </row>
    <row r="688" spans="1:2">
      <c r="A688" s="34" t="s">
        <v>66</v>
      </c>
      <c r="B688" s="10">
        <f>SUM(B689:B693)</f>
        <v>3286</v>
      </c>
    </row>
    <row r="689" spans="1:2">
      <c r="A689" s="34" t="s">
        <v>705</v>
      </c>
      <c r="B689" s="10"/>
    </row>
    <row r="690" spans="1:2">
      <c r="A690" s="34" t="s">
        <v>706</v>
      </c>
      <c r="B690" s="10"/>
    </row>
    <row r="691" spans="1:2">
      <c r="A691" s="34" t="s">
        <v>707</v>
      </c>
      <c r="B691" s="10">
        <v>3286</v>
      </c>
    </row>
    <row r="692" spans="1:2">
      <c r="A692" s="34" t="s">
        <v>708</v>
      </c>
      <c r="B692" s="10"/>
    </row>
    <row r="693" spans="1:2">
      <c r="A693" s="34" t="s">
        <v>709</v>
      </c>
      <c r="B693" s="10"/>
    </row>
    <row r="694" spans="1:2">
      <c r="A694" s="34" t="s">
        <v>710</v>
      </c>
      <c r="B694" s="10">
        <f>SUM(B695:B702)</f>
        <v>3028</v>
      </c>
    </row>
    <row r="695" spans="1:2">
      <c r="A695" s="34" t="s">
        <v>711</v>
      </c>
      <c r="B695" s="10"/>
    </row>
    <row r="696" spans="1:2">
      <c r="A696" s="34" t="s">
        <v>712</v>
      </c>
      <c r="B696" s="10"/>
    </row>
    <row r="697" spans="1:2">
      <c r="A697" s="34" t="s">
        <v>713</v>
      </c>
      <c r="B697" s="10"/>
    </row>
    <row r="698" spans="1:2">
      <c r="A698" s="34" t="s">
        <v>714</v>
      </c>
      <c r="B698" s="10"/>
    </row>
    <row r="699" spans="1:2">
      <c r="A699" s="34" t="s">
        <v>715</v>
      </c>
      <c r="B699" s="10"/>
    </row>
    <row r="700" spans="1:2">
      <c r="A700" s="34" t="s">
        <v>716</v>
      </c>
      <c r="B700" s="10"/>
    </row>
    <row r="701" spans="1:2">
      <c r="A701" s="34" t="s">
        <v>717</v>
      </c>
      <c r="B701" s="10"/>
    </row>
    <row r="702" spans="1:2">
      <c r="A702" s="51" t="s">
        <v>718</v>
      </c>
      <c r="B702" s="14">
        <v>3028</v>
      </c>
    </row>
    <row r="703" spans="1:2">
      <c r="A703" s="56"/>
      <c r="B703" s="57"/>
    </row>
    <row r="704" spans="1:2">
      <c r="A704" s="44"/>
      <c r="B704" s="44"/>
    </row>
    <row r="705" spans="1:2">
      <c r="A705" s="58" t="s">
        <v>719</v>
      </c>
      <c r="B705" s="9">
        <v>222850</v>
      </c>
    </row>
  </sheetData>
  <mergeCells count="3">
    <mergeCell ref="A1:B1"/>
    <mergeCell ref="A2:B2"/>
    <mergeCell ref="A3:B3"/>
  </mergeCells>
  <dataValidations count="1">
    <dataValidation type="decimal" operator="between" allowBlank="1" showInputMessage="1" showErrorMessage="1" sqref="B703 B5:B702">
      <formula1>-99999999999999</formula1>
      <formula2>99999999999999</formula2>
    </dataValidation>
  </dataValidations>
  <printOptions horizontalCentered="1"/>
  <pageMargins left="0.511805555555556" right="0.511805555555556" top="0.590277777777778" bottom="0.590277777777778" header="0.393055555555556" footer="0.393055555555556"/>
  <pageSetup paperSize="9" firstPageNumber="0" pageOrder="overThenDown" orientation="portrait" useFirstPageNumber="1"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29"/>
  <sheetViews>
    <sheetView showGridLines="0" showZeros="0" workbookViewId="0">
      <selection activeCell="A1" sqref="A1:B1"/>
    </sheetView>
  </sheetViews>
  <sheetFormatPr defaultColWidth="9.1" defaultRowHeight="14.25" outlineLevelCol="1"/>
  <cols>
    <col min="1" max="1" width="52.2" customWidth="1"/>
    <col min="2" max="2" width="20.5" customWidth="1"/>
    <col min="257" max="257" width="52.2" customWidth="1"/>
    <col min="258" max="258" width="20.5" customWidth="1"/>
    <col min="513" max="513" width="52.2" customWidth="1"/>
    <col min="514" max="514" width="20.5" customWidth="1"/>
    <col min="769" max="769" width="52.2" customWidth="1"/>
    <col min="770" max="770" width="20.5" customWidth="1"/>
    <col min="1025" max="1025" width="52.2" customWidth="1"/>
    <col min="1026" max="1026" width="20.5" customWidth="1"/>
    <col min="1281" max="1281" width="52.2" customWidth="1"/>
    <col min="1282" max="1282" width="20.5" customWidth="1"/>
    <col min="1537" max="1537" width="52.2" customWidth="1"/>
    <col min="1538" max="1538" width="20.5" customWidth="1"/>
    <col min="1793" max="1793" width="52.2" customWidth="1"/>
    <col min="1794" max="1794" width="20.5" customWidth="1"/>
    <col min="2049" max="2049" width="52.2" customWidth="1"/>
    <col min="2050" max="2050" width="20.5" customWidth="1"/>
    <col min="2305" max="2305" width="52.2" customWidth="1"/>
    <col min="2306" max="2306" width="20.5" customWidth="1"/>
    <col min="2561" max="2561" width="52.2" customWidth="1"/>
    <col min="2562" max="2562" width="20.5" customWidth="1"/>
    <col min="2817" max="2817" width="52.2" customWidth="1"/>
    <col min="2818" max="2818" width="20.5" customWidth="1"/>
    <col min="3073" max="3073" width="52.2" customWidth="1"/>
    <col min="3074" max="3074" width="20.5" customWidth="1"/>
    <col min="3329" max="3329" width="52.2" customWidth="1"/>
    <col min="3330" max="3330" width="20.5" customWidth="1"/>
    <col min="3585" max="3585" width="52.2" customWidth="1"/>
    <col min="3586" max="3586" width="20.5" customWidth="1"/>
    <col min="3841" max="3841" width="52.2" customWidth="1"/>
    <col min="3842" max="3842" width="20.5" customWidth="1"/>
    <col min="4097" max="4097" width="52.2" customWidth="1"/>
    <col min="4098" max="4098" width="20.5" customWidth="1"/>
    <col min="4353" max="4353" width="52.2" customWidth="1"/>
    <col min="4354" max="4354" width="20.5" customWidth="1"/>
    <col min="4609" max="4609" width="52.2" customWidth="1"/>
    <col min="4610" max="4610" width="20.5" customWidth="1"/>
    <col min="4865" max="4865" width="52.2" customWidth="1"/>
    <col min="4866" max="4866" width="20.5" customWidth="1"/>
    <col min="5121" max="5121" width="52.2" customWidth="1"/>
    <col min="5122" max="5122" width="20.5" customWidth="1"/>
    <col min="5377" max="5377" width="52.2" customWidth="1"/>
    <col min="5378" max="5378" width="20.5" customWidth="1"/>
    <col min="5633" max="5633" width="52.2" customWidth="1"/>
    <col min="5634" max="5634" width="20.5" customWidth="1"/>
    <col min="5889" max="5889" width="52.2" customWidth="1"/>
    <col min="5890" max="5890" width="20.5" customWidth="1"/>
    <col min="6145" max="6145" width="52.2" customWidth="1"/>
    <col min="6146" max="6146" width="20.5" customWidth="1"/>
    <col min="6401" max="6401" width="52.2" customWidth="1"/>
    <col min="6402" max="6402" width="20.5" customWidth="1"/>
    <col min="6657" max="6657" width="52.2" customWidth="1"/>
    <col min="6658" max="6658" width="20.5" customWidth="1"/>
    <col min="6913" max="6913" width="52.2" customWidth="1"/>
    <col min="6914" max="6914" width="20.5" customWidth="1"/>
    <col min="7169" max="7169" width="52.2" customWidth="1"/>
    <col min="7170" max="7170" width="20.5" customWidth="1"/>
    <col min="7425" max="7425" width="52.2" customWidth="1"/>
    <col min="7426" max="7426" width="20.5" customWidth="1"/>
    <col min="7681" max="7681" width="52.2" customWidth="1"/>
    <col min="7682" max="7682" width="20.5" customWidth="1"/>
    <col min="7937" max="7937" width="52.2" customWidth="1"/>
    <col min="7938" max="7938" width="20.5" customWidth="1"/>
    <col min="8193" max="8193" width="52.2" customWidth="1"/>
    <col min="8194" max="8194" width="20.5" customWidth="1"/>
    <col min="8449" max="8449" width="52.2" customWidth="1"/>
    <col min="8450" max="8450" width="20.5" customWidth="1"/>
    <col min="8705" max="8705" width="52.2" customWidth="1"/>
    <col min="8706" max="8706" width="20.5" customWidth="1"/>
    <col min="8961" max="8961" width="52.2" customWidth="1"/>
    <col min="8962" max="8962" width="20.5" customWidth="1"/>
    <col min="9217" max="9217" width="52.2" customWidth="1"/>
    <col min="9218" max="9218" width="20.5" customWidth="1"/>
    <col min="9473" max="9473" width="52.2" customWidth="1"/>
    <col min="9474" max="9474" width="20.5" customWidth="1"/>
    <col min="9729" max="9729" width="52.2" customWidth="1"/>
    <col min="9730" max="9730" width="20.5" customWidth="1"/>
    <col min="9985" max="9985" width="52.2" customWidth="1"/>
    <col min="9986" max="9986" width="20.5" customWidth="1"/>
    <col min="10241" max="10241" width="52.2" customWidth="1"/>
    <col min="10242" max="10242" width="20.5" customWidth="1"/>
    <col min="10497" max="10497" width="52.2" customWidth="1"/>
    <col min="10498" max="10498" width="20.5" customWidth="1"/>
    <col min="10753" max="10753" width="52.2" customWidth="1"/>
    <col min="10754" max="10754" width="20.5" customWidth="1"/>
    <col min="11009" max="11009" width="52.2" customWidth="1"/>
    <col min="11010" max="11010" width="20.5" customWidth="1"/>
    <col min="11265" max="11265" width="52.2" customWidth="1"/>
    <col min="11266" max="11266" width="20.5" customWidth="1"/>
    <col min="11521" max="11521" width="52.2" customWidth="1"/>
    <col min="11522" max="11522" width="20.5" customWidth="1"/>
    <col min="11777" max="11777" width="52.2" customWidth="1"/>
    <col min="11778" max="11778" width="20.5" customWidth="1"/>
    <col min="12033" max="12033" width="52.2" customWidth="1"/>
    <col min="12034" max="12034" width="20.5" customWidth="1"/>
    <col min="12289" max="12289" width="52.2" customWidth="1"/>
    <col min="12290" max="12290" width="20.5" customWidth="1"/>
    <col min="12545" max="12545" width="52.2" customWidth="1"/>
    <col min="12546" max="12546" width="20.5" customWidth="1"/>
    <col min="12801" max="12801" width="52.2" customWidth="1"/>
    <col min="12802" max="12802" width="20.5" customWidth="1"/>
    <col min="13057" max="13057" width="52.2" customWidth="1"/>
    <col min="13058" max="13058" width="20.5" customWidth="1"/>
    <col min="13313" max="13313" width="52.2" customWidth="1"/>
    <col min="13314" max="13314" width="20.5" customWidth="1"/>
    <col min="13569" max="13569" width="52.2" customWidth="1"/>
    <col min="13570" max="13570" width="20.5" customWidth="1"/>
    <col min="13825" max="13825" width="52.2" customWidth="1"/>
    <col min="13826" max="13826" width="20.5" customWidth="1"/>
    <col min="14081" max="14081" width="52.2" customWidth="1"/>
    <col min="14082" max="14082" width="20.5" customWidth="1"/>
    <col min="14337" max="14337" width="52.2" customWidth="1"/>
    <col min="14338" max="14338" width="20.5" customWidth="1"/>
    <col min="14593" max="14593" width="52.2" customWidth="1"/>
    <col min="14594" max="14594" width="20.5" customWidth="1"/>
    <col min="14849" max="14849" width="52.2" customWidth="1"/>
    <col min="14850" max="14850" width="20.5" customWidth="1"/>
    <col min="15105" max="15105" width="52.2" customWidth="1"/>
    <col min="15106" max="15106" width="20.5" customWidth="1"/>
    <col min="15361" max="15361" width="52.2" customWidth="1"/>
    <col min="15362" max="15362" width="20.5" customWidth="1"/>
    <col min="15617" max="15617" width="52.2" customWidth="1"/>
    <col min="15618" max="15618" width="20.5" customWidth="1"/>
    <col min="15873" max="15873" width="52.2" customWidth="1"/>
    <col min="15874" max="15874" width="20.5" customWidth="1"/>
    <col min="16129" max="16129" width="52.2" customWidth="1"/>
    <col min="16130" max="16130" width="20.5" customWidth="1"/>
  </cols>
  <sheetData>
    <row r="1" ht="29.1" customHeight="1" spans="1:2">
      <c r="A1" s="1" t="s">
        <v>720</v>
      </c>
      <c r="B1" s="1"/>
    </row>
    <row r="2" ht="21" customHeight="1" spans="1:2">
      <c r="A2" s="2" t="s">
        <v>7</v>
      </c>
      <c r="B2" s="2"/>
    </row>
    <row r="3" ht="21" customHeight="1" spans="1:2">
      <c r="A3" s="2" t="s">
        <v>40</v>
      </c>
      <c r="B3" s="2"/>
    </row>
    <row r="4" ht="21" customHeight="1" spans="1:2">
      <c r="A4" s="3" t="s">
        <v>41</v>
      </c>
      <c r="B4" s="3" t="s">
        <v>42</v>
      </c>
    </row>
    <row r="5" ht="21" customHeight="1" spans="1:2">
      <c r="A5" s="3" t="s">
        <v>721</v>
      </c>
      <c r="B5" s="8">
        <f>SUM(B6:B28)</f>
        <v>400120</v>
      </c>
    </row>
    <row r="6" ht="21" customHeight="1" spans="1:2">
      <c r="A6" s="8" t="s">
        <v>722</v>
      </c>
      <c r="B6" s="8">
        <v>50227</v>
      </c>
    </row>
    <row r="7" ht="21" customHeight="1" spans="1:2">
      <c r="A7" s="8" t="s">
        <v>723</v>
      </c>
      <c r="B7" s="8">
        <v>116</v>
      </c>
    </row>
    <row r="8" ht="21" customHeight="1" spans="1:2">
      <c r="A8" s="8" t="s">
        <v>724</v>
      </c>
      <c r="B8" s="8">
        <v>3438</v>
      </c>
    </row>
    <row r="9" ht="21" customHeight="1" spans="1:2">
      <c r="A9" s="8" t="s">
        <v>725</v>
      </c>
      <c r="B9" s="8">
        <v>69999</v>
      </c>
    </row>
    <row r="10" ht="21" customHeight="1" spans="1:2">
      <c r="A10" s="8" t="s">
        <v>726</v>
      </c>
      <c r="B10" s="8">
        <v>30639</v>
      </c>
    </row>
    <row r="11" ht="21" customHeight="1" spans="1:2">
      <c r="A11" s="8" t="s">
        <v>727</v>
      </c>
      <c r="B11" s="8">
        <v>1127</v>
      </c>
    </row>
    <row r="12" ht="21" customHeight="1" spans="1:2">
      <c r="A12" s="8" t="s">
        <v>728</v>
      </c>
      <c r="B12" s="8">
        <v>55097</v>
      </c>
    </row>
    <row r="13" ht="21" customHeight="1" spans="1:2">
      <c r="A13" s="8" t="s">
        <v>729</v>
      </c>
      <c r="B13" s="8">
        <v>27122</v>
      </c>
    </row>
    <row r="14" ht="21" customHeight="1" spans="1:2">
      <c r="A14" s="8" t="s">
        <v>730</v>
      </c>
      <c r="B14" s="8">
        <v>186</v>
      </c>
    </row>
    <row r="15" ht="21" customHeight="1" spans="1:2">
      <c r="A15" s="8" t="s">
        <v>731</v>
      </c>
      <c r="B15" s="8">
        <v>127354</v>
      </c>
    </row>
    <row r="16" ht="21" customHeight="1" spans="1:2">
      <c r="A16" s="8" t="s">
        <v>732</v>
      </c>
      <c r="B16" s="8">
        <v>2689</v>
      </c>
    </row>
    <row r="17" ht="21" customHeight="1" spans="1:2">
      <c r="A17" s="8" t="s">
        <v>733</v>
      </c>
      <c r="B17" s="8">
        <v>55</v>
      </c>
    </row>
    <row r="18" ht="21" customHeight="1" spans="1:2">
      <c r="A18" s="8" t="s">
        <v>734</v>
      </c>
      <c r="B18" s="8">
        <v>1620</v>
      </c>
    </row>
    <row r="19" ht="21" customHeight="1" spans="1:2">
      <c r="A19" s="8" t="s">
        <v>735</v>
      </c>
      <c r="B19" s="8">
        <v>3697</v>
      </c>
    </row>
    <row r="20" ht="21" customHeight="1" spans="1:2">
      <c r="A20" s="8" t="s">
        <v>736</v>
      </c>
      <c r="B20" s="8">
        <v>5</v>
      </c>
    </row>
    <row r="21" ht="21" customHeight="1" spans="1:2">
      <c r="A21" s="8" t="s">
        <v>737</v>
      </c>
      <c r="B21" s="8">
        <v>104</v>
      </c>
    </row>
    <row r="22" ht="21" customHeight="1" spans="1:2">
      <c r="A22" s="8" t="s">
        <v>738</v>
      </c>
      <c r="B22" s="8">
        <v>16901</v>
      </c>
    </row>
    <row r="23" ht="21" customHeight="1" spans="1:2">
      <c r="A23" s="8" t="s">
        <v>739</v>
      </c>
      <c r="B23" s="8">
        <v>0</v>
      </c>
    </row>
    <row r="24" ht="21" customHeight="1" spans="1:2">
      <c r="A24" s="8" t="s">
        <v>740</v>
      </c>
      <c r="B24" s="8">
        <v>2055</v>
      </c>
    </row>
    <row r="25" ht="21" customHeight="1" spans="1:2">
      <c r="A25" s="8" t="s">
        <v>741</v>
      </c>
      <c r="B25" s="8"/>
    </row>
    <row r="26" ht="21" customHeight="1" spans="1:2">
      <c r="A26" s="8" t="s">
        <v>742</v>
      </c>
      <c r="B26" s="8">
        <v>2201</v>
      </c>
    </row>
    <row r="27" ht="21" customHeight="1" spans="1:2">
      <c r="A27" s="8" t="s">
        <v>743</v>
      </c>
      <c r="B27" s="8">
        <v>5487</v>
      </c>
    </row>
    <row r="28" ht="21" customHeight="1" spans="1:2">
      <c r="A28" s="8" t="s">
        <v>744</v>
      </c>
      <c r="B28" s="8">
        <v>1</v>
      </c>
    </row>
    <row r="29" ht="16.95" customHeight="1"/>
  </sheetData>
  <mergeCells count="3">
    <mergeCell ref="A1:B1"/>
    <mergeCell ref="A2:B2"/>
    <mergeCell ref="A3:B3"/>
  </mergeCells>
  <printOptions horizontalCentered="1"/>
  <pageMargins left="0.511805555555556" right="0.511805555555556" top="0.786805555555556" bottom="0.786805555555556" header="0.393055555555556" footer="0.393055555555556"/>
  <pageSetup paperSize="9" firstPageNumber="0" pageOrder="overThenDown" orientation="portrait" useFirstPageNumber="1"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1333"/>
  <sheetViews>
    <sheetView showGridLines="0" showZeros="0" workbookViewId="0">
      <selection activeCell="A1" sqref="A1:B1"/>
    </sheetView>
  </sheetViews>
  <sheetFormatPr defaultColWidth="9" defaultRowHeight="14.25" outlineLevelCol="1"/>
  <cols>
    <col min="1" max="1" width="52.2" customWidth="1"/>
    <col min="2" max="2" width="20.5" customWidth="1"/>
    <col min="3" max="256" width="9.1"/>
    <col min="257" max="257" width="52.2" customWidth="1"/>
    <col min="258" max="258" width="20.5" customWidth="1"/>
    <col min="259" max="512" width="9.1"/>
    <col min="513" max="513" width="52.2" customWidth="1"/>
    <col min="514" max="514" width="20.5" customWidth="1"/>
    <col min="515" max="768" width="9.1"/>
    <col min="769" max="769" width="52.2" customWidth="1"/>
    <col min="770" max="770" width="20.5" customWidth="1"/>
    <col min="1025" max="1025" width="52.2" customWidth="1"/>
    <col min="1026" max="1026" width="20.5" customWidth="1"/>
    <col min="1027" max="1280" width="9.1"/>
    <col min="1281" max="1281" width="52.2" customWidth="1"/>
    <col min="1282" max="1282" width="20.5" customWidth="1"/>
    <col min="1283" max="1536" width="9.1"/>
    <col min="1537" max="1537" width="52.2" customWidth="1"/>
    <col min="1538" max="1538" width="20.5" customWidth="1"/>
    <col min="1539" max="1792" width="9.1"/>
    <col min="1793" max="1793" width="52.2" customWidth="1"/>
    <col min="1794" max="1794" width="20.5" customWidth="1"/>
    <col min="2049" max="2049" width="52.2" customWidth="1"/>
    <col min="2050" max="2050" width="20.5" customWidth="1"/>
    <col min="2051" max="2304" width="9.1"/>
    <col min="2305" max="2305" width="52.2" customWidth="1"/>
    <col min="2306" max="2306" width="20.5" customWidth="1"/>
    <col min="2307" max="2560" width="9.1"/>
    <col min="2561" max="2561" width="52.2" customWidth="1"/>
    <col min="2562" max="2562" width="20.5" customWidth="1"/>
    <col min="2563" max="2816" width="9.1"/>
    <col min="2817" max="2817" width="52.2" customWidth="1"/>
    <col min="2818" max="2818" width="20.5" customWidth="1"/>
    <col min="3073" max="3073" width="52.2" customWidth="1"/>
    <col min="3074" max="3074" width="20.5" customWidth="1"/>
    <col min="3075" max="3328" width="9.1"/>
    <col min="3329" max="3329" width="52.2" customWidth="1"/>
    <col min="3330" max="3330" width="20.5" customWidth="1"/>
    <col min="3331" max="3584" width="9.1"/>
    <col min="3585" max="3585" width="52.2" customWidth="1"/>
    <col min="3586" max="3586" width="20.5" customWidth="1"/>
    <col min="3587" max="3840" width="9.1"/>
    <col min="3841" max="3841" width="52.2" customWidth="1"/>
    <col min="3842" max="3842" width="20.5" customWidth="1"/>
    <col min="4097" max="4097" width="52.2" customWidth="1"/>
    <col min="4098" max="4098" width="20.5" customWidth="1"/>
    <col min="4099" max="4352" width="9.1"/>
    <col min="4353" max="4353" width="52.2" customWidth="1"/>
    <col min="4354" max="4354" width="20.5" customWidth="1"/>
    <col min="4355" max="4608" width="9.1"/>
    <col min="4609" max="4609" width="52.2" customWidth="1"/>
    <col min="4610" max="4610" width="20.5" customWidth="1"/>
    <col min="4611" max="4864" width="9.1"/>
    <col min="4865" max="4865" width="52.2" customWidth="1"/>
    <col min="4866" max="4866" width="20.5" customWidth="1"/>
    <col min="5121" max="5121" width="52.2" customWidth="1"/>
    <col min="5122" max="5122" width="20.5" customWidth="1"/>
    <col min="5123" max="5376" width="9.1"/>
    <col min="5377" max="5377" width="52.2" customWidth="1"/>
    <col min="5378" max="5378" width="20.5" customWidth="1"/>
    <col min="5379" max="5632" width="9.1"/>
    <col min="5633" max="5633" width="52.2" customWidth="1"/>
    <col min="5634" max="5634" width="20.5" customWidth="1"/>
    <col min="5635" max="5888" width="9.1"/>
    <col min="5889" max="5889" width="52.2" customWidth="1"/>
    <col min="5890" max="5890" width="20.5" customWidth="1"/>
    <col min="6145" max="6145" width="52.2" customWidth="1"/>
    <col min="6146" max="6146" width="20.5" customWidth="1"/>
    <col min="6147" max="6400" width="9.1"/>
    <col min="6401" max="6401" width="52.2" customWidth="1"/>
    <col min="6402" max="6402" width="20.5" customWidth="1"/>
    <col min="6403" max="6656" width="9.1"/>
    <col min="6657" max="6657" width="52.2" customWidth="1"/>
    <col min="6658" max="6658" width="20.5" customWidth="1"/>
    <col min="6659" max="6912" width="9.1"/>
    <col min="6913" max="6913" width="52.2" customWidth="1"/>
    <col min="6914" max="6914" width="20.5" customWidth="1"/>
    <col min="7169" max="7169" width="52.2" customWidth="1"/>
    <col min="7170" max="7170" width="20.5" customWidth="1"/>
    <col min="7171" max="7424" width="9.1"/>
    <col min="7425" max="7425" width="52.2" customWidth="1"/>
    <col min="7426" max="7426" width="20.5" customWidth="1"/>
    <col min="7427" max="7680" width="9.1"/>
    <col min="7681" max="7681" width="52.2" customWidth="1"/>
    <col min="7682" max="7682" width="20.5" customWidth="1"/>
    <col min="7683" max="7936" width="9.1"/>
    <col min="7937" max="7937" width="52.2" customWidth="1"/>
    <col min="7938" max="7938" width="20.5" customWidth="1"/>
    <col min="8193" max="8193" width="52.2" customWidth="1"/>
    <col min="8194" max="8194" width="20.5" customWidth="1"/>
    <col min="8195" max="8448" width="9.1"/>
    <col min="8449" max="8449" width="52.2" customWidth="1"/>
    <col min="8450" max="8450" width="20.5" customWidth="1"/>
    <col min="8451" max="8704" width="9.1"/>
    <col min="8705" max="8705" width="52.2" customWidth="1"/>
    <col min="8706" max="8706" width="20.5" customWidth="1"/>
    <col min="8707" max="8960" width="9.1"/>
    <col min="8961" max="8961" width="52.2" customWidth="1"/>
    <col min="8962" max="8962" width="20.5" customWidth="1"/>
    <col min="9217" max="9217" width="52.2" customWidth="1"/>
    <col min="9218" max="9218" width="20.5" customWidth="1"/>
    <col min="9219" max="9472" width="9.1"/>
    <col min="9473" max="9473" width="52.2" customWidth="1"/>
    <col min="9474" max="9474" width="20.5" customWidth="1"/>
    <col min="9475" max="9728" width="9.1"/>
    <col min="9729" max="9729" width="52.2" customWidth="1"/>
    <col min="9730" max="9730" width="20.5" customWidth="1"/>
    <col min="9731" max="9984" width="9.1"/>
    <col min="9985" max="9985" width="52.2" customWidth="1"/>
    <col min="9986" max="9986" width="20.5" customWidth="1"/>
    <col min="10241" max="10241" width="52.2" customWidth="1"/>
    <col min="10242" max="10242" width="20.5" customWidth="1"/>
    <col min="10243" max="10496" width="9.1"/>
    <col min="10497" max="10497" width="52.2" customWidth="1"/>
    <col min="10498" max="10498" width="20.5" customWidth="1"/>
    <col min="10499" max="10752" width="9.1"/>
    <col min="10753" max="10753" width="52.2" customWidth="1"/>
    <col min="10754" max="10754" width="20.5" customWidth="1"/>
    <col min="10755" max="11008" width="9.1"/>
    <col min="11009" max="11009" width="52.2" customWidth="1"/>
    <col min="11010" max="11010" width="20.5" customWidth="1"/>
    <col min="11265" max="11265" width="52.2" customWidth="1"/>
    <col min="11266" max="11266" width="20.5" customWidth="1"/>
    <col min="11267" max="11520" width="9.1"/>
    <col min="11521" max="11521" width="52.2" customWidth="1"/>
    <col min="11522" max="11522" width="20.5" customWidth="1"/>
    <col min="11523" max="11776" width="9.1"/>
    <col min="11777" max="11777" width="52.2" customWidth="1"/>
    <col min="11778" max="11778" width="20.5" customWidth="1"/>
    <col min="11779" max="12032" width="9.1"/>
    <col min="12033" max="12033" width="52.2" customWidth="1"/>
    <col min="12034" max="12034" width="20.5" customWidth="1"/>
    <col min="12289" max="12289" width="52.2" customWidth="1"/>
    <col min="12290" max="12290" width="20.5" customWidth="1"/>
    <col min="12291" max="12544" width="9.1"/>
    <col min="12545" max="12545" width="52.2" customWidth="1"/>
    <col min="12546" max="12546" width="20.5" customWidth="1"/>
    <col min="12547" max="12800" width="9.1"/>
    <col min="12801" max="12801" width="52.2" customWidth="1"/>
    <col min="12802" max="12802" width="20.5" customWidth="1"/>
    <col min="12803" max="13056" width="9.1"/>
    <col min="13057" max="13057" width="52.2" customWidth="1"/>
    <col min="13058" max="13058" width="20.5" customWidth="1"/>
    <col min="13313" max="13313" width="52.2" customWidth="1"/>
    <col min="13314" max="13314" width="20.5" customWidth="1"/>
    <col min="13315" max="13568" width="9.1"/>
    <col min="13569" max="13569" width="52.2" customWidth="1"/>
    <col min="13570" max="13570" width="20.5" customWidth="1"/>
    <col min="13571" max="13824" width="9.1"/>
    <col min="13825" max="13825" width="52.2" customWidth="1"/>
    <col min="13826" max="13826" width="20.5" customWidth="1"/>
    <col min="13827" max="14080" width="9.1"/>
    <col min="14081" max="14081" width="52.2" customWidth="1"/>
    <col min="14082" max="14082" width="20.5" customWidth="1"/>
    <col min="14337" max="14337" width="52.2" customWidth="1"/>
    <col min="14338" max="14338" width="20.5" customWidth="1"/>
    <col min="14339" max="14592" width="9.1"/>
    <col min="14593" max="14593" width="52.2" customWidth="1"/>
    <col min="14594" max="14594" width="20.5" customWidth="1"/>
    <col min="14595" max="14848" width="9.1"/>
    <col min="14849" max="14849" width="52.2" customWidth="1"/>
    <col min="14850" max="14850" width="20.5" customWidth="1"/>
    <col min="14851" max="15104" width="9.1"/>
    <col min="15105" max="15105" width="52.2" customWidth="1"/>
    <col min="15106" max="15106" width="20.5" customWidth="1"/>
    <col min="15361" max="15361" width="52.2" customWidth="1"/>
    <col min="15362" max="15362" width="20.5" customWidth="1"/>
    <col min="15363" max="15616" width="9.1"/>
    <col min="15617" max="15617" width="52.2" customWidth="1"/>
    <col min="15618" max="15618" width="20.5" customWidth="1"/>
    <col min="15619" max="15872" width="9.1"/>
    <col min="15873" max="15873" width="52.2" customWidth="1"/>
    <col min="15874" max="15874" width="20.5" customWidth="1"/>
    <col min="15875" max="16128" width="9.1"/>
    <col min="16129" max="16129" width="52.2" customWidth="1"/>
    <col min="16130" max="16130" width="20.5" customWidth="1"/>
  </cols>
  <sheetData>
    <row r="1" ht="29.1" customHeight="1" spans="1:2">
      <c r="A1" s="1" t="s">
        <v>745</v>
      </c>
      <c r="B1" s="1"/>
    </row>
    <row r="2" ht="16" customHeight="1" spans="1:2">
      <c r="A2" s="2" t="s">
        <v>9</v>
      </c>
      <c r="B2" s="2"/>
    </row>
    <row r="3" ht="16" customHeight="1" spans="1:2">
      <c r="A3" s="2" t="s">
        <v>40</v>
      </c>
      <c r="B3" s="2"/>
    </row>
    <row r="4" ht="16" customHeight="1" spans="1:2">
      <c r="A4" s="3" t="s">
        <v>41</v>
      </c>
      <c r="B4" s="3" t="s">
        <v>42</v>
      </c>
    </row>
    <row r="5" ht="16" customHeight="1" spans="1:2">
      <c r="A5" s="34" t="s">
        <v>746</v>
      </c>
      <c r="B5" s="10">
        <f>B6+B18+B27+B37+B48+B59+B70+B78+B87+B100+B109+B120+B132+B139+B147+B153+B160+B167+B174+B181+B188+B196+B202+B208+B215+B230+B237+B243</f>
        <v>36647</v>
      </c>
    </row>
    <row r="6" ht="16" customHeight="1" spans="1:2">
      <c r="A6" s="34" t="s">
        <v>747</v>
      </c>
      <c r="B6" s="10">
        <f>SUM(B7:B17)</f>
        <v>729</v>
      </c>
    </row>
    <row r="7" ht="16" customHeight="1" spans="1:2">
      <c r="A7" s="35" t="s">
        <v>748</v>
      </c>
      <c r="B7" s="10">
        <v>658</v>
      </c>
    </row>
    <row r="8" ht="16" customHeight="1" spans="1:2">
      <c r="A8" s="35" t="s">
        <v>749</v>
      </c>
      <c r="B8" s="10"/>
    </row>
    <row r="9" ht="16" customHeight="1" spans="1:2">
      <c r="A9" s="35" t="s">
        <v>750</v>
      </c>
      <c r="B9" s="10"/>
    </row>
    <row r="10" ht="16" customHeight="1" spans="1:2">
      <c r="A10" s="35" t="s">
        <v>751</v>
      </c>
      <c r="B10" s="10">
        <v>26</v>
      </c>
    </row>
    <row r="11" ht="16" customHeight="1" spans="1:2">
      <c r="A11" s="35" t="s">
        <v>752</v>
      </c>
      <c r="B11" s="10"/>
    </row>
    <row r="12" ht="16" customHeight="1" spans="1:2">
      <c r="A12" s="35" t="s">
        <v>753</v>
      </c>
      <c r="B12" s="10"/>
    </row>
    <row r="13" ht="16" customHeight="1" spans="1:2">
      <c r="A13" s="35" t="s">
        <v>754</v>
      </c>
      <c r="B13" s="10"/>
    </row>
    <row r="14" ht="16" customHeight="1" spans="1:2">
      <c r="A14" s="35" t="s">
        <v>755</v>
      </c>
      <c r="B14" s="10"/>
    </row>
    <row r="15" ht="16" customHeight="1" spans="1:2">
      <c r="A15" s="35" t="s">
        <v>756</v>
      </c>
      <c r="B15" s="10"/>
    </row>
    <row r="16" ht="16" customHeight="1" spans="1:2">
      <c r="A16" s="35" t="s">
        <v>757</v>
      </c>
      <c r="B16" s="10"/>
    </row>
    <row r="17" ht="16" customHeight="1" spans="1:2">
      <c r="A17" s="35" t="s">
        <v>758</v>
      </c>
      <c r="B17" s="10">
        <v>45</v>
      </c>
    </row>
    <row r="18" ht="16" customHeight="1" spans="1:2">
      <c r="A18" s="34" t="s">
        <v>759</v>
      </c>
      <c r="B18" s="10">
        <f>SUM(B19:B26)</f>
        <v>630</v>
      </c>
    </row>
    <row r="19" ht="16" customHeight="1" spans="1:2">
      <c r="A19" s="35" t="s">
        <v>748</v>
      </c>
      <c r="B19" s="10">
        <v>603</v>
      </c>
    </row>
    <row r="20" ht="16" customHeight="1" spans="1:2">
      <c r="A20" s="35" t="s">
        <v>749</v>
      </c>
      <c r="B20" s="10"/>
    </row>
    <row r="21" ht="16" customHeight="1" spans="1:2">
      <c r="A21" s="35" t="s">
        <v>750</v>
      </c>
      <c r="B21" s="10"/>
    </row>
    <row r="22" ht="16" customHeight="1" spans="1:2">
      <c r="A22" s="35" t="s">
        <v>760</v>
      </c>
      <c r="B22" s="10">
        <v>19</v>
      </c>
    </row>
    <row r="23" ht="16" customHeight="1" spans="1:2">
      <c r="A23" s="35" t="s">
        <v>761</v>
      </c>
      <c r="B23" s="10">
        <v>8</v>
      </c>
    </row>
    <row r="24" ht="16" customHeight="1" spans="1:2">
      <c r="A24" s="35" t="s">
        <v>762</v>
      </c>
      <c r="B24" s="10"/>
    </row>
    <row r="25" ht="16" customHeight="1" spans="1:2">
      <c r="A25" s="35" t="s">
        <v>757</v>
      </c>
      <c r="B25" s="10"/>
    </row>
    <row r="26" ht="16" customHeight="1" spans="1:2">
      <c r="A26" s="35" t="s">
        <v>763</v>
      </c>
      <c r="B26" s="10"/>
    </row>
    <row r="27" ht="16" customHeight="1" spans="1:2">
      <c r="A27" s="34" t="s">
        <v>764</v>
      </c>
      <c r="B27" s="10">
        <f>SUM(B28:B36)</f>
        <v>20661</v>
      </c>
    </row>
    <row r="28" ht="16" customHeight="1" spans="1:2">
      <c r="A28" s="35" t="s">
        <v>748</v>
      </c>
      <c r="B28" s="10">
        <v>878</v>
      </c>
    </row>
    <row r="29" ht="16" customHeight="1" spans="1:2">
      <c r="A29" s="35" t="s">
        <v>749</v>
      </c>
      <c r="B29" s="10">
        <v>16964</v>
      </c>
    </row>
    <row r="30" ht="16" customHeight="1" spans="1:2">
      <c r="A30" s="35" t="s">
        <v>750</v>
      </c>
      <c r="B30" s="10">
        <v>2147</v>
      </c>
    </row>
    <row r="31" ht="16" customHeight="1" spans="1:2">
      <c r="A31" s="35" t="s">
        <v>765</v>
      </c>
      <c r="B31" s="10"/>
    </row>
    <row r="32" ht="16" customHeight="1" spans="1:2">
      <c r="A32" s="35" t="s">
        <v>766</v>
      </c>
      <c r="B32" s="10"/>
    </row>
    <row r="33" ht="16" customHeight="1" spans="1:2">
      <c r="A33" s="35" t="s">
        <v>767</v>
      </c>
      <c r="B33" s="10">
        <v>212</v>
      </c>
    </row>
    <row r="34" ht="16" customHeight="1" spans="1:2">
      <c r="A34" s="35" t="s">
        <v>768</v>
      </c>
      <c r="B34" s="10"/>
    </row>
    <row r="35" ht="16" customHeight="1" spans="1:2">
      <c r="A35" s="35" t="s">
        <v>757</v>
      </c>
      <c r="B35" s="10"/>
    </row>
    <row r="36" ht="16" customHeight="1" spans="1:2">
      <c r="A36" s="35" t="s">
        <v>769</v>
      </c>
      <c r="B36" s="10">
        <v>460</v>
      </c>
    </row>
    <row r="37" ht="16" customHeight="1" spans="1:2">
      <c r="A37" s="34" t="s">
        <v>770</v>
      </c>
      <c r="B37" s="10">
        <f>SUM(B38:B47)</f>
        <v>396</v>
      </c>
    </row>
    <row r="38" ht="16" customHeight="1" spans="1:2">
      <c r="A38" s="35" t="s">
        <v>748</v>
      </c>
      <c r="B38" s="10">
        <v>396</v>
      </c>
    </row>
    <row r="39" ht="16" customHeight="1" spans="1:2">
      <c r="A39" s="35" t="s">
        <v>749</v>
      </c>
      <c r="B39" s="10"/>
    </row>
    <row r="40" ht="16" customHeight="1" spans="1:2">
      <c r="A40" s="35" t="s">
        <v>750</v>
      </c>
      <c r="B40" s="10"/>
    </row>
    <row r="41" ht="16" customHeight="1" spans="1:2">
      <c r="A41" s="35" t="s">
        <v>771</v>
      </c>
      <c r="B41" s="10"/>
    </row>
    <row r="42" ht="16" customHeight="1" spans="1:2">
      <c r="A42" s="35" t="s">
        <v>772</v>
      </c>
      <c r="B42" s="10"/>
    </row>
    <row r="43" ht="16" customHeight="1" spans="1:2">
      <c r="A43" s="35" t="s">
        <v>773</v>
      </c>
      <c r="B43" s="10"/>
    </row>
    <row r="44" ht="16" customHeight="1" spans="1:2">
      <c r="A44" s="35" t="s">
        <v>774</v>
      </c>
      <c r="B44" s="10"/>
    </row>
    <row r="45" ht="16" customHeight="1" spans="1:2">
      <c r="A45" s="35" t="s">
        <v>775</v>
      </c>
      <c r="B45" s="10"/>
    </row>
    <row r="46" ht="16" customHeight="1" spans="1:2">
      <c r="A46" s="35" t="s">
        <v>757</v>
      </c>
      <c r="B46" s="10"/>
    </row>
    <row r="47" ht="16" customHeight="1" spans="1:2">
      <c r="A47" s="35" t="s">
        <v>776</v>
      </c>
      <c r="B47" s="10"/>
    </row>
    <row r="48" ht="16" customHeight="1" spans="1:2">
      <c r="A48" s="34" t="s">
        <v>777</v>
      </c>
      <c r="B48" s="10">
        <f>SUM(B49:B58)</f>
        <v>542</v>
      </c>
    </row>
    <row r="49" ht="16" customHeight="1" spans="1:2">
      <c r="A49" s="35" t="s">
        <v>748</v>
      </c>
      <c r="B49" s="10">
        <v>307</v>
      </c>
    </row>
    <row r="50" ht="16" customHeight="1" spans="1:2">
      <c r="A50" s="35" t="s">
        <v>749</v>
      </c>
      <c r="B50" s="10"/>
    </row>
    <row r="51" ht="16" customHeight="1" spans="1:2">
      <c r="A51" s="35" t="s">
        <v>750</v>
      </c>
      <c r="B51" s="10"/>
    </row>
    <row r="52" ht="16" customHeight="1" spans="1:2">
      <c r="A52" s="35" t="s">
        <v>778</v>
      </c>
      <c r="B52" s="10"/>
    </row>
    <row r="53" ht="16" customHeight="1" spans="1:2">
      <c r="A53" s="35" t="s">
        <v>779</v>
      </c>
      <c r="B53" s="10"/>
    </row>
    <row r="54" ht="16" customHeight="1" spans="1:2">
      <c r="A54" s="35" t="s">
        <v>780</v>
      </c>
      <c r="B54" s="10"/>
    </row>
    <row r="55" ht="16" customHeight="1" spans="1:2">
      <c r="A55" s="35" t="s">
        <v>781</v>
      </c>
      <c r="B55" s="10">
        <v>169</v>
      </c>
    </row>
    <row r="56" ht="16" customHeight="1" spans="1:2">
      <c r="A56" s="35" t="s">
        <v>782</v>
      </c>
      <c r="B56" s="10">
        <v>66</v>
      </c>
    </row>
    <row r="57" ht="16" customHeight="1" spans="1:2">
      <c r="A57" s="35" t="s">
        <v>757</v>
      </c>
      <c r="B57" s="10"/>
    </row>
    <row r="58" ht="16" customHeight="1" spans="1:2">
      <c r="A58" s="35" t="s">
        <v>783</v>
      </c>
      <c r="B58" s="10"/>
    </row>
    <row r="59" ht="16" customHeight="1" spans="1:2">
      <c r="A59" s="34" t="s">
        <v>784</v>
      </c>
      <c r="B59" s="10">
        <f>SUM(B60:B69)</f>
        <v>2812</v>
      </c>
    </row>
    <row r="60" ht="16" customHeight="1" spans="1:2">
      <c r="A60" s="35" t="s">
        <v>748</v>
      </c>
      <c r="B60" s="10">
        <v>444</v>
      </c>
    </row>
    <row r="61" ht="16" customHeight="1" spans="1:2">
      <c r="A61" s="35" t="s">
        <v>749</v>
      </c>
      <c r="B61" s="10"/>
    </row>
    <row r="62" ht="16" customHeight="1" spans="1:2">
      <c r="A62" s="35" t="s">
        <v>750</v>
      </c>
      <c r="B62" s="10"/>
    </row>
    <row r="63" ht="16" customHeight="1" spans="1:2">
      <c r="A63" s="35" t="s">
        <v>785</v>
      </c>
      <c r="B63" s="10"/>
    </row>
    <row r="64" ht="16" customHeight="1" spans="1:2">
      <c r="A64" s="35" t="s">
        <v>786</v>
      </c>
      <c r="B64" s="10">
        <v>320</v>
      </c>
    </row>
    <row r="65" ht="16" customHeight="1" spans="1:2">
      <c r="A65" s="35" t="s">
        <v>787</v>
      </c>
      <c r="B65" s="10"/>
    </row>
    <row r="66" ht="16" customHeight="1" spans="1:2">
      <c r="A66" s="35" t="s">
        <v>788</v>
      </c>
      <c r="B66" s="10"/>
    </row>
    <row r="67" ht="16" customHeight="1" spans="1:2">
      <c r="A67" s="35" t="s">
        <v>789</v>
      </c>
      <c r="B67" s="10"/>
    </row>
    <row r="68" ht="16" customHeight="1" spans="1:2">
      <c r="A68" s="35" t="s">
        <v>757</v>
      </c>
      <c r="B68" s="10"/>
    </row>
    <row r="69" ht="16" customHeight="1" spans="1:2">
      <c r="A69" s="35" t="s">
        <v>790</v>
      </c>
      <c r="B69" s="10">
        <v>2048</v>
      </c>
    </row>
    <row r="70" ht="16" customHeight="1" spans="1:2">
      <c r="A70" s="34" t="s">
        <v>791</v>
      </c>
      <c r="B70" s="10">
        <f>SUM(B71:B77)</f>
        <v>0</v>
      </c>
    </row>
    <row r="71" ht="16" customHeight="1" spans="1:2">
      <c r="A71" s="35" t="s">
        <v>748</v>
      </c>
      <c r="B71" s="10"/>
    </row>
    <row r="72" ht="16" customHeight="1" spans="1:2">
      <c r="A72" s="35" t="s">
        <v>749</v>
      </c>
      <c r="B72" s="10"/>
    </row>
    <row r="73" ht="16" customHeight="1" spans="1:2">
      <c r="A73" s="35" t="s">
        <v>750</v>
      </c>
      <c r="B73" s="10"/>
    </row>
    <row r="74" ht="16" customHeight="1" spans="1:2">
      <c r="A74" s="35" t="s">
        <v>788</v>
      </c>
      <c r="B74" s="10"/>
    </row>
    <row r="75" ht="16" customHeight="1" spans="1:2">
      <c r="A75" s="35" t="s">
        <v>792</v>
      </c>
      <c r="B75" s="10"/>
    </row>
    <row r="76" ht="16" customHeight="1" spans="1:2">
      <c r="A76" s="35" t="s">
        <v>757</v>
      </c>
      <c r="B76" s="10"/>
    </row>
    <row r="77" ht="16" customHeight="1" spans="1:2">
      <c r="A77" s="35" t="s">
        <v>793</v>
      </c>
      <c r="B77" s="10"/>
    </row>
    <row r="78" ht="16" customHeight="1" spans="1:2">
      <c r="A78" s="34" t="s">
        <v>794</v>
      </c>
      <c r="B78" s="10">
        <f>SUM(B79:B86)</f>
        <v>307</v>
      </c>
    </row>
    <row r="79" ht="16" customHeight="1" spans="1:2">
      <c r="A79" s="35" t="s">
        <v>748</v>
      </c>
      <c r="B79" s="10">
        <v>297</v>
      </c>
    </row>
    <row r="80" ht="16" customHeight="1" spans="1:2">
      <c r="A80" s="35" t="s">
        <v>749</v>
      </c>
      <c r="B80" s="10"/>
    </row>
    <row r="81" ht="16" customHeight="1" spans="1:2">
      <c r="A81" s="35" t="s">
        <v>750</v>
      </c>
      <c r="B81" s="10"/>
    </row>
    <row r="82" ht="16" customHeight="1" spans="1:2">
      <c r="A82" s="35" t="s">
        <v>795</v>
      </c>
      <c r="B82" s="10">
        <v>10</v>
      </c>
    </row>
    <row r="83" ht="16" customHeight="1" spans="1:2">
      <c r="A83" s="35" t="s">
        <v>796</v>
      </c>
      <c r="B83" s="10"/>
    </row>
    <row r="84" ht="16" customHeight="1" spans="1:2">
      <c r="A84" s="35" t="s">
        <v>788</v>
      </c>
      <c r="B84" s="10"/>
    </row>
    <row r="85" ht="16" customHeight="1" spans="1:2">
      <c r="A85" s="35" t="s">
        <v>757</v>
      </c>
      <c r="B85" s="10"/>
    </row>
    <row r="86" ht="16" customHeight="1" spans="1:2">
      <c r="A86" s="35" t="s">
        <v>797</v>
      </c>
      <c r="B86" s="10"/>
    </row>
    <row r="87" ht="16" customHeight="1" spans="1:2">
      <c r="A87" s="34" t="s">
        <v>798</v>
      </c>
      <c r="B87" s="10">
        <f>SUM(B88:B99)</f>
        <v>0</v>
      </c>
    </row>
    <row r="88" ht="16" customHeight="1" spans="1:2">
      <c r="A88" s="35" t="s">
        <v>748</v>
      </c>
      <c r="B88" s="10"/>
    </row>
    <row r="89" ht="16" customHeight="1" spans="1:2">
      <c r="A89" s="35" t="s">
        <v>749</v>
      </c>
      <c r="B89" s="10"/>
    </row>
    <row r="90" ht="16" customHeight="1" spans="1:2">
      <c r="A90" s="35" t="s">
        <v>750</v>
      </c>
      <c r="B90" s="10"/>
    </row>
    <row r="91" ht="16" customHeight="1" spans="1:2">
      <c r="A91" s="35" t="s">
        <v>799</v>
      </c>
      <c r="B91" s="10"/>
    </row>
    <row r="92" ht="16" customHeight="1" spans="1:2">
      <c r="A92" s="35" t="s">
        <v>800</v>
      </c>
      <c r="B92" s="10"/>
    </row>
    <row r="93" ht="16" customHeight="1" spans="1:2">
      <c r="A93" s="35" t="s">
        <v>788</v>
      </c>
      <c r="B93" s="10"/>
    </row>
    <row r="94" ht="16" customHeight="1" spans="1:2">
      <c r="A94" s="35" t="s">
        <v>801</v>
      </c>
      <c r="B94" s="10"/>
    </row>
    <row r="95" ht="16" customHeight="1" spans="1:2">
      <c r="A95" s="35" t="s">
        <v>802</v>
      </c>
      <c r="B95" s="10"/>
    </row>
    <row r="96" ht="16" customHeight="1" spans="1:2">
      <c r="A96" s="35" t="s">
        <v>803</v>
      </c>
      <c r="B96" s="10"/>
    </row>
    <row r="97" ht="16" customHeight="1" spans="1:2">
      <c r="A97" s="35" t="s">
        <v>804</v>
      </c>
      <c r="B97" s="10"/>
    </row>
    <row r="98" ht="16" customHeight="1" spans="1:2">
      <c r="A98" s="35" t="s">
        <v>757</v>
      </c>
      <c r="B98" s="10"/>
    </row>
    <row r="99" ht="16" customHeight="1" spans="1:2">
      <c r="A99" s="35" t="s">
        <v>805</v>
      </c>
      <c r="B99" s="10"/>
    </row>
    <row r="100" ht="16" customHeight="1" spans="1:2">
      <c r="A100" s="34" t="s">
        <v>806</v>
      </c>
      <c r="B100" s="10">
        <f>SUM(B101:B108)</f>
        <v>2693</v>
      </c>
    </row>
    <row r="101" ht="16" customHeight="1" spans="1:2">
      <c r="A101" s="35" t="s">
        <v>748</v>
      </c>
      <c r="B101" s="10">
        <v>2349</v>
      </c>
    </row>
    <row r="102" ht="16" customHeight="1" spans="1:2">
      <c r="A102" s="35" t="s">
        <v>749</v>
      </c>
      <c r="B102" s="10">
        <v>323</v>
      </c>
    </row>
    <row r="103" ht="16" customHeight="1" spans="1:2">
      <c r="A103" s="35" t="s">
        <v>750</v>
      </c>
      <c r="B103" s="10"/>
    </row>
    <row r="104" ht="16" customHeight="1" spans="1:2">
      <c r="A104" s="35" t="s">
        <v>807</v>
      </c>
      <c r="B104" s="10"/>
    </row>
    <row r="105" ht="16" customHeight="1" spans="1:2">
      <c r="A105" s="35" t="s">
        <v>808</v>
      </c>
      <c r="B105" s="10"/>
    </row>
    <row r="106" ht="16" customHeight="1" spans="1:2">
      <c r="A106" s="35" t="s">
        <v>809</v>
      </c>
      <c r="B106" s="10"/>
    </row>
    <row r="107" ht="16" customHeight="1" spans="1:2">
      <c r="A107" s="35" t="s">
        <v>757</v>
      </c>
      <c r="B107" s="10"/>
    </row>
    <row r="108" ht="16" customHeight="1" spans="1:2">
      <c r="A108" s="35" t="s">
        <v>810</v>
      </c>
      <c r="B108" s="10">
        <v>21</v>
      </c>
    </row>
    <row r="109" ht="16" customHeight="1" spans="1:2">
      <c r="A109" s="34" t="s">
        <v>811</v>
      </c>
      <c r="B109" s="10">
        <f>SUM(B110:B119)</f>
        <v>430</v>
      </c>
    </row>
    <row r="110" ht="16" customHeight="1" spans="1:2">
      <c r="A110" s="35" t="s">
        <v>748</v>
      </c>
      <c r="B110" s="10"/>
    </row>
    <row r="111" ht="16" customHeight="1" spans="1:2">
      <c r="A111" s="35" t="s">
        <v>749</v>
      </c>
      <c r="B111" s="10"/>
    </row>
    <row r="112" ht="16" customHeight="1" spans="1:2">
      <c r="A112" s="35" t="s">
        <v>750</v>
      </c>
      <c r="B112" s="10"/>
    </row>
    <row r="113" ht="16" customHeight="1" spans="1:2">
      <c r="A113" s="35" t="s">
        <v>812</v>
      </c>
      <c r="B113" s="10"/>
    </row>
    <row r="114" ht="16" customHeight="1" spans="1:2">
      <c r="A114" s="35" t="s">
        <v>813</v>
      </c>
      <c r="B114" s="10"/>
    </row>
    <row r="115" ht="16" customHeight="1" spans="1:2">
      <c r="A115" s="35" t="s">
        <v>814</v>
      </c>
      <c r="B115" s="10"/>
    </row>
    <row r="116" ht="16" customHeight="1" spans="1:2">
      <c r="A116" s="35" t="s">
        <v>815</v>
      </c>
      <c r="B116" s="10"/>
    </row>
    <row r="117" ht="16" customHeight="1" spans="1:2">
      <c r="A117" s="35" t="s">
        <v>816</v>
      </c>
      <c r="B117" s="10">
        <v>430</v>
      </c>
    </row>
    <row r="118" ht="16" customHeight="1" spans="1:2">
      <c r="A118" s="35" t="s">
        <v>757</v>
      </c>
      <c r="B118" s="10"/>
    </row>
    <row r="119" ht="16" customHeight="1" spans="1:2">
      <c r="A119" s="35" t="s">
        <v>817</v>
      </c>
      <c r="B119" s="10"/>
    </row>
    <row r="120" ht="16" customHeight="1" spans="1:2">
      <c r="A120" s="34" t="s">
        <v>818</v>
      </c>
      <c r="B120" s="10">
        <f>SUM(B121:B131)</f>
        <v>0</v>
      </c>
    </row>
    <row r="121" ht="16" customHeight="1" spans="1:2">
      <c r="A121" s="35" t="s">
        <v>748</v>
      </c>
      <c r="B121" s="10"/>
    </row>
    <row r="122" ht="16" customHeight="1" spans="1:2">
      <c r="A122" s="35" t="s">
        <v>749</v>
      </c>
      <c r="B122" s="10"/>
    </row>
    <row r="123" ht="16" customHeight="1" spans="1:2">
      <c r="A123" s="35" t="s">
        <v>750</v>
      </c>
      <c r="B123" s="10"/>
    </row>
    <row r="124" ht="16" customHeight="1" spans="1:2">
      <c r="A124" s="35" t="s">
        <v>819</v>
      </c>
      <c r="B124" s="10"/>
    </row>
    <row r="125" ht="16" customHeight="1" spans="1:2">
      <c r="A125" s="35" t="s">
        <v>820</v>
      </c>
      <c r="B125" s="10"/>
    </row>
    <row r="126" ht="16" customHeight="1" spans="1:2">
      <c r="A126" s="35" t="s">
        <v>821</v>
      </c>
      <c r="B126" s="10"/>
    </row>
    <row r="127" ht="16" customHeight="1" spans="1:2">
      <c r="A127" s="35" t="s">
        <v>822</v>
      </c>
      <c r="B127" s="10"/>
    </row>
    <row r="128" ht="16" customHeight="1" spans="1:2">
      <c r="A128" s="35" t="s">
        <v>823</v>
      </c>
      <c r="B128" s="10"/>
    </row>
    <row r="129" ht="16" customHeight="1" spans="1:2">
      <c r="A129" s="35" t="s">
        <v>824</v>
      </c>
      <c r="B129" s="10"/>
    </row>
    <row r="130" ht="16" customHeight="1" spans="1:2">
      <c r="A130" s="35" t="s">
        <v>757</v>
      </c>
      <c r="B130" s="10"/>
    </row>
    <row r="131" ht="16" customHeight="1" spans="1:2">
      <c r="A131" s="35" t="s">
        <v>825</v>
      </c>
      <c r="B131" s="10"/>
    </row>
    <row r="132" ht="16" customHeight="1" spans="1:2">
      <c r="A132" s="34" t="s">
        <v>826</v>
      </c>
      <c r="B132" s="10">
        <f>SUM(B133:B138)</f>
        <v>0</v>
      </c>
    </row>
    <row r="133" ht="16" customHeight="1" spans="1:2">
      <c r="A133" s="35" t="s">
        <v>748</v>
      </c>
      <c r="B133" s="10"/>
    </row>
    <row r="134" ht="16" customHeight="1" spans="1:2">
      <c r="A134" s="35" t="s">
        <v>749</v>
      </c>
      <c r="B134" s="10"/>
    </row>
    <row r="135" ht="16" customHeight="1" spans="1:2">
      <c r="A135" s="35" t="s">
        <v>750</v>
      </c>
      <c r="B135" s="10"/>
    </row>
    <row r="136" ht="16" customHeight="1" spans="1:2">
      <c r="A136" s="35" t="s">
        <v>827</v>
      </c>
      <c r="B136" s="10"/>
    </row>
    <row r="137" ht="16" customHeight="1" spans="1:2">
      <c r="A137" s="35" t="s">
        <v>757</v>
      </c>
      <c r="B137" s="10"/>
    </row>
    <row r="138" ht="16" customHeight="1" spans="1:2">
      <c r="A138" s="35" t="s">
        <v>828</v>
      </c>
      <c r="B138" s="10"/>
    </row>
    <row r="139" ht="16" customHeight="1" spans="1:2">
      <c r="A139" s="34" t="s">
        <v>829</v>
      </c>
      <c r="B139" s="10">
        <f>SUM(B140:B146)</f>
        <v>0</v>
      </c>
    </row>
    <row r="140" ht="16" customHeight="1" spans="1:2">
      <c r="A140" s="35" t="s">
        <v>748</v>
      </c>
      <c r="B140" s="10"/>
    </row>
    <row r="141" ht="16" customHeight="1" spans="1:2">
      <c r="A141" s="35" t="s">
        <v>749</v>
      </c>
      <c r="B141" s="10"/>
    </row>
    <row r="142" ht="16" customHeight="1" spans="1:2">
      <c r="A142" s="35" t="s">
        <v>750</v>
      </c>
      <c r="B142" s="10"/>
    </row>
    <row r="143" ht="16" customHeight="1" spans="1:2">
      <c r="A143" s="35" t="s">
        <v>830</v>
      </c>
      <c r="B143" s="10"/>
    </row>
    <row r="144" ht="16" customHeight="1" spans="1:2">
      <c r="A144" s="35" t="s">
        <v>831</v>
      </c>
      <c r="B144" s="10"/>
    </row>
    <row r="145" ht="16" customHeight="1" spans="1:2">
      <c r="A145" s="35" t="s">
        <v>757</v>
      </c>
      <c r="B145" s="10"/>
    </row>
    <row r="146" ht="16" customHeight="1" spans="1:2">
      <c r="A146" s="35" t="s">
        <v>832</v>
      </c>
      <c r="B146" s="10"/>
    </row>
    <row r="147" ht="16" customHeight="1" spans="1:2">
      <c r="A147" s="34" t="s">
        <v>833</v>
      </c>
      <c r="B147" s="10">
        <f>SUM(B148:B152)</f>
        <v>72</v>
      </c>
    </row>
    <row r="148" ht="16" customHeight="1" spans="1:2">
      <c r="A148" s="35" t="s">
        <v>748</v>
      </c>
      <c r="B148" s="10"/>
    </row>
    <row r="149" ht="16" customHeight="1" spans="1:2">
      <c r="A149" s="35" t="s">
        <v>749</v>
      </c>
      <c r="B149" s="10"/>
    </row>
    <row r="150" ht="16" customHeight="1" spans="1:2">
      <c r="A150" s="35" t="s">
        <v>750</v>
      </c>
      <c r="B150" s="10"/>
    </row>
    <row r="151" ht="16" customHeight="1" spans="1:2">
      <c r="A151" s="35" t="s">
        <v>834</v>
      </c>
      <c r="B151" s="10">
        <v>72</v>
      </c>
    </row>
    <row r="152" ht="16" customHeight="1" spans="1:2">
      <c r="A152" s="35" t="s">
        <v>835</v>
      </c>
      <c r="B152" s="10"/>
    </row>
    <row r="153" ht="16" customHeight="1" spans="1:2">
      <c r="A153" s="34" t="s">
        <v>836</v>
      </c>
      <c r="B153" s="10">
        <f>SUM(B154:B159)</f>
        <v>0</v>
      </c>
    </row>
    <row r="154" ht="16" customHeight="1" spans="1:2">
      <c r="A154" s="35" t="s">
        <v>748</v>
      </c>
      <c r="B154" s="10"/>
    </row>
    <row r="155" ht="16" customHeight="1" spans="1:2">
      <c r="A155" s="35" t="s">
        <v>749</v>
      </c>
      <c r="B155" s="10"/>
    </row>
    <row r="156" ht="16" customHeight="1" spans="1:2">
      <c r="A156" s="35" t="s">
        <v>750</v>
      </c>
      <c r="B156" s="10"/>
    </row>
    <row r="157" ht="16" customHeight="1" spans="1:2">
      <c r="A157" s="35" t="s">
        <v>762</v>
      </c>
      <c r="B157" s="10"/>
    </row>
    <row r="158" ht="16" customHeight="1" spans="1:2">
      <c r="A158" s="35" t="s">
        <v>757</v>
      </c>
      <c r="B158" s="10"/>
    </row>
    <row r="159" ht="16" customHeight="1" spans="1:2">
      <c r="A159" s="35" t="s">
        <v>837</v>
      </c>
      <c r="B159" s="10"/>
    </row>
    <row r="160" ht="16" customHeight="1" spans="1:2">
      <c r="A160" s="34" t="s">
        <v>838</v>
      </c>
      <c r="B160" s="10">
        <f>SUM(B161:B166)</f>
        <v>249</v>
      </c>
    </row>
    <row r="161" ht="16" customHeight="1" spans="1:2">
      <c r="A161" s="35" t="s">
        <v>748</v>
      </c>
      <c r="B161" s="10">
        <v>230</v>
      </c>
    </row>
    <row r="162" ht="16" customHeight="1" spans="1:2">
      <c r="A162" s="35" t="s">
        <v>749</v>
      </c>
      <c r="B162" s="10">
        <v>12</v>
      </c>
    </row>
    <row r="163" ht="16" customHeight="1" spans="1:2">
      <c r="A163" s="35" t="s">
        <v>750</v>
      </c>
      <c r="B163" s="10"/>
    </row>
    <row r="164" ht="16" customHeight="1" spans="1:2">
      <c r="A164" s="35" t="s">
        <v>839</v>
      </c>
      <c r="B164" s="10"/>
    </row>
    <row r="165" ht="16" customHeight="1" spans="1:2">
      <c r="A165" s="35" t="s">
        <v>757</v>
      </c>
      <c r="B165" s="10"/>
    </row>
    <row r="166" ht="16" customHeight="1" spans="1:2">
      <c r="A166" s="35" t="s">
        <v>840</v>
      </c>
      <c r="B166" s="10">
        <v>7</v>
      </c>
    </row>
    <row r="167" ht="16" customHeight="1" spans="1:2">
      <c r="A167" s="34" t="s">
        <v>841</v>
      </c>
      <c r="B167" s="10">
        <f>SUM(B168:B173)</f>
        <v>553</v>
      </c>
    </row>
    <row r="168" ht="16" customHeight="1" spans="1:2">
      <c r="A168" s="35" t="s">
        <v>748</v>
      </c>
      <c r="B168" s="10">
        <v>542</v>
      </c>
    </row>
    <row r="169" ht="16" customHeight="1" spans="1:2">
      <c r="A169" s="35" t="s">
        <v>749</v>
      </c>
      <c r="B169" s="10">
        <v>11</v>
      </c>
    </row>
    <row r="170" ht="16" customHeight="1" spans="1:2">
      <c r="A170" s="35" t="s">
        <v>750</v>
      </c>
      <c r="B170" s="10"/>
    </row>
    <row r="171" ht="16" customHeight="1" spans="1:2">
      <c r="A171" s="35" t="s">
        <v>842</v>
      </c>
      <c r="B171" s="10"/>
    </row>
    <row r="172" ht="16" customHeight="1" spans="1:2">
      <c r="A172" s="35" t="s">
        <v>757</v>
      </c>
      <c r="B172" s="10"/>
    </row>
    <row r="173" ht="16" customHeight="1" spans="1:2">
      <c r="A173" s="35" t="s">
        <v>843</v>
      </c>
      <c r="B173" s="10"/>
    </row>
    <row r="174" ht="16" customHeight="1" spans="1:2">
      <c r="A174" s="34" t="s">
        <v>844</v>
      </c>
      <c r="B174" s="10">
        <f>SUM(B175:B180)</f>
        <v>1246</v>
      </c>
    </row>
    <row r="175" ht="16" customHeight="1" spans="1:2">
      <c r="A175" s="35" t="s">
        <v>748</v>
      </c>
      <c r="B175" s="10">
        <v>1123</v>
      </c>
    </row>
    <row r="176" ht="16" customHeight="1" spans="1:2">
      <c r="A176" s="35" t="s">
        <v>749</v>
      </c>
      <c r="B176" s="10">
        <v>18</v>
      </c>
    </row>
    <row r="177" ht="16" customHeight="1" spans="1:2">
      <c r="A177" s="35" t="s">
        <v>750</v>
      </c>
      <c r="B177" s="10"/>
    </row>
    <row r="178" ht="16" customHeight="1" spans="1:2">
      <c r="A178" s="35" t="s">
        <v>845</v>
      </c>
      <c r="B178" s="10"/>
    </row>
    <row r="179" ht="16" customHeight="1" spans="1:2">
      <c r="A179" s="35" t="s">
        <v>757</v>
      </c>
      <c r="B179" s="10"/>
    </row>
    <row r="180" ht="16" customHeight="1" spans="1:2">
      <c r="A180" s="35" t="s">
        <v>846</v>
      </c>
      <c r="B180" s="10">
        <v>105</v>
      </c>
    </row>
    <row r="181" ht="16" customHeight="1" spans="1:2">
      <c r="A181" s="34" t="s">
        <v>847</v>
      </c>
      <c r="B181" s="10">
        <f>SUM(B182:B187)</f>
        <v>417</v>
      </c>
    </row>
    <row r="182" ht="16" customHeight="1" spans="1:2">
      <c r="A182" s="35" t="s">
        <v>748</v>
      </c>
      <c r="B182" s="10">
        <v>335</v>
      </c>
    </row>
    <row r="183" ht="16" customHeight="1" spans="1:2">
      <c r="A183" s="35" t="s">
        <v>749</v>
      </c>
      <c r="B183" s="10">
        <v>82</v>
      </c>
    </row>
    <row r="184" ht="16" customHeight="1" spans="1:2">
      <c r="A184" s="35" t="s">
        <v>750</v>
      </c>
      <c r="B184" s="10"/>
    </row>
    <row r="185" ht="16" customHeight="1" spans="1:2">
      <c r="A185" s="35" t="s">
        <v>848</v>
      </c>
      <c r="B185" s="10"/>
    </row>
    <row r="186" ht="16" customHeight="1" spans="1:2">
      <c r="A186" s="35" t="s">
        <v>757</v>
      </c>
      <c r="B186" s="10"/>
    </row>
    <row r="187" ht="16" customHeight="1" spans="1:2">
      <c r="A187" s="35" t="s">
        <v>849</v>
      </c>
      <c r="B187" s="10"/>
    </row>
    <row r="188" ht="16" customHeight="1" spans="1:2">
      <c r="A188" s="34" t="s">
        <v>850</v>
      </c>
      <c r="B188" s="10">
        <f>SUM(B189:B195)</f>
        <v>328</v>
      </c>
    </row>
    <row r="189" ht="16" customHeight="1" spans="1:2">
      <c r="A189" s="35" t="s">
        <v>748</v>
      </c>
      <c r="B189" s="10">
        <v>312</v>
      </c>
    </row>
    <row r="190" ht="16" customHeight="1" spans="1:2">
      <c r="A190" s="35" t="s">
        <v>749</v>
      </c>
      <c r="B190" s="10"/>
    </row>
    <row r="191" ht="16" customHeight="1" spans="1:2">
      <c r="A191" s="35" t="s">
        <v>750</v>
      </c>
      <c r="B191" s="10"/>
    </row>
    <row r="192" ht="16" customHeight="1" spans="1:2">
      <c r="A192" s="35" t="s">
        <v>851</v>
      </c>
      <c r="B192" s="10">
        <v>16</v>
      </c>
    </row>
    <row r="193" ht="16" customHeight="1" spans="1:2">
      <c r="A193" s="35" t="s">
        <v>852</v>
      </c>
      <c r="B193" s="10"/>
    </row>
    <row r="194" ht="16" customHeight="1" spans="1:2">
      <c r="A194" s="35" t="s">
        <v>757</v>
      </c>
      <c r="B194" s="10"/>
    </row>
    <row r="195" ht="16" customHeight="1" spans="1:2">
      <c r="A195" s="35" t="s">
        <v>853</v>
      </c>
      <c r="B195" s="10"/>
    </row>
    <row r="196" ht="16" customHeight="1" spans="1:2">
      <c r="A196" s="34" t="s">
        <v>854</v>
      </c>
      <c r="B196" s="10">
        <f>SUM(B197:B201)</f>
        <v>0</v>
      </c>
    </row>
    <row r="197" ht="16" customHeight="1" spans="1:2">
      <c r="A197" s="35" t="s">
        <v>748</v>
      </c>
      <c r="B197" s="10"/>
    </row>
    <row r="198" ht="16" customHeight="1" spans="1:2">
      <c r="A198" s="35" t="s">
        <v>749</v>
      </c>
      <c r="B198" s="10"/>
    </row>
    <row r="199" ht="16" customHeight="1" spans="1:2">
      <c r="A199" s="35" t="s">
        <v>750</v>
      </c>
      <c r="B199" s="10"/>
    </row>
    <row r="200" ht="16" customHeight="1" spans="1:2">
      <c r="A200" s="35" t="s">
        <v>757</v>
      </c>
      <c r="B200" s="10"/>
    </row>
    <row r="201" ht="16" customHeight="1" spans="1:2">
      <c r="A201" s="35" t="s">
        <v>855</v>
      </c>
      <c r="B201" s="10"/>
    </row>
    <row r="202" ht="16" customHeight="1" spans="1:2">
      <c r="A202" s="34" t="s">
        <v>856</v>
      </c>
      <c r="B202" s="10">
        <f>SUM(B203:B207)</f>
        <v>380</v>
      </c>
    </row>
    <row r="203" ht="16" customHeight="1" spans="1:2">
      <c r="A203" s="35" t="s">
        <v>748</v>
      </c>
      <c r="B203" s="10">
        <v>380</v>
      </c>
    </row>
    <row r="204" ht="16" customHeight="1" spans="1:2">
      <c r="A204" s="35" t="s">
        <v>749</v>
      </c>
      <c r="B204" s="10"/>
    </row>
    <row r="205" ht="16" customHeight="1" spans="1:2">
      <c r="A205" s="35" t="s">
        <v>750</v>
      </c>
      <c r="B205" s="10"/>
    </row>
    <row r="206" ht="16" customHeight="1" spans="1:2">
      <c r="A206" s="35" t="s">
        <v>757</v>
      </c>
      <c r="B206" s="10"/>
    </row>
    <row r="207" ht="16" customHeight="1" spans="1:2">
      <c r="A207" s="35" t="s">
        <v>857</v>
      </c>
      <c r="B207" s="10"/>
    </row>
    <row r="208" ht="16" customHeight="1" spans="1:2">
      <c r="A208" s="34" t="s">
        <v>858</v>
      </c>
      <c r="B208" s="10">
        <f>SUM(B209:B214)</f>
        <v>0</v>
      </c>
    </row>
    <row r="209" ht="16" customHeight="1" spans="1:2">
      <c r="A209" s="35" t="s">
        <v>748</v>
      </c>
      <c r="B209" s="10"/>
    </row>
    <row r="210" ht="16" customHeight="1" spans="1:2">
      <c r="A210" s="35" t="s">
        <v>749</v>
      </c>
      <c r="B210" s="10"/>
    </row>
    <row r="211" ht="16" customHeight="1" spans="1:2">
      <c r="A211" s="35" t="s">
        <v>750</v>
      </c>
      <c r="B211" s="10"/>
    </row>
    <row r="212" ht="16" customHeight="1" spans="1:2">
      <c r="A212" s="35" t="s">
        <v>859</v>
      </c>
      <c r="B212" s="10"/>
    </row>
    <row r="213" ht="16" customHeight="1" spans="1:2">
      <c r="A213" s="35" t="s">
        <v>757</v>
      </c>
      <c r="B213" s="10"/>
    </row>
    <row r="214" ht="16" customHeight="1" spans="1:2">
      <c r="A214" s="35" t="s">
        <v>860</v>
      </c>
      <c r="B214" s="10"/>
    </row>
    <row r="215" ht="16" customHeight="1" spans="1:2">
      <c r="A215" s="34" t="s">
        <v>861</v>
      </c>
      <c r="B215" s="10">
        <f>SUM(B216:B229)</f>
        <v>3327</v>
      </c>
    </row>
    <row r="216" ht="16" customHeight="1" spans="1:2">
      <c r="A216" s="35" t="s">
        <v>748</v>
      </c>
      <c r="B216" s="10">
        <v>3146</v>
      </c>
    </row>
    <row r="217" ht="16" customHeight="1" spans="1:2">
      <c r="A217" s="35" t="s">
        <v>749</v>
      </c>
      <c r="B217" s="10">
        <v>173</v>
      </c>
    </row>
    <row r="218" ht="16" customHeight="1" spans="1:2">
      <c r="A218" s="35" t="s">
        <v>750</v>
      </c>
      <c r="B218" s="10"/>
    </row>
    <row r="219" ht="16" customHeight="1" spans="1:2">
      <c r="A219" s="35" t="s">
        <v>862</v>
      </c>
      <c r="B219" s="10"/>
    </row>
    <row r="220" ht="16" customHeight="1" spans="1:2">
      <c r="A220" s="35" t="s">
        <v>863</v>
      </c>
      <c r="B220" s="10">
        <v>8</v>
      </c>
    </row>
    <row r="221" ht="16" customHeight="1" spans="1:2">
      <c r="A221" s="35" t="s">
        <v>788</v>
      </c>
      <c r="B221" s="10"/>
    </row>
    <row r="222" ht="16" customHeight="1" spans="1:2">
      <c r="A222" s="35" t="s">
        <v>864</v>
      </c>
      <c r="B222" s="10"/>
    </row>
    <row r="223" ht="16" customHeight="1" spans="1:2">
      <c r="A223" s="35" t="s">
        <v>865</v>
      </c>
      <c r="B223" s="10"/>
    </row>
    <row r="224" ht="16" customHeight="1" spans="1:2">
      <c r="A224" s="35" t="s">
        <v>866</v>
      </c>
      <c r="B224" s="10"/>
    </row>
    <row r="225" ht="16" customHeight="1" spans="1:2">
      <c r="A225" s="35" t="s">
        <v>867</v>
      </c>
      <c r="B225" s="10"/>
    </row>
    <row r="226" ht="16" customHeight="1" spans="1:2">
      <c r="A226" s="35" t="s">
        <v>868</v>
      </c>
      <c r="B226" s="10"/>
    </row>
    <row r="227" ht="16" customHeight="1" spans="1:2">
      <c r="A227" s="35" t="s">
        <v>869</v>
      </c>
      <c r="B227" s="10"/>
    </row>
    <row r="228" ht="16" customHeight="1" spans="1:2">
      <c r="A228" s="35" t="s">
        <v>757</v>
      </c>
      <c r="B228" s="10"/>
    </row>
    <row r="229" ht="16" customHeight="1" spans="1:2">
      <c r="A229" s="35" t="s">
        <v>870</v>
      </c>
      <c r="B229" s="10"/>
    </row>
    <row r="230" ht="16" customHeight="1" spans="1:2">
      <c r="A230" s="34" t="s">
        <v>871</v>
      </c>
      <c r="B230" s="10">
        <f>SUM(B231:B236)</f>
        <v>459</v>
      </c>
    </row>
    <row r="231" ht="16" customHeight="1" spans="1:2">
      <c r="A231" s="35" t="s">
        <v>748</v>
      </c>
      <c r="B231" s="10">
        <v>37</v>
      </c>
    </row>
    <row r="232" ht="16" customHeight="1" spans="1:2">
      <c r="A232" s="35" t="s">
        <v>749</v>
      </c>
      <c r="B232" s="10"/>
    </row>
    <row r="233" ht="16" customHeight="1" spans="1:2">
      <c r="A233" s="35" t="s">
        <v>750</v>
      </c>
      <c r="B233" s="10"/>
    </row>
    <row r="234" ht="16" customHeight="1" spans="1:2">
      <c r="A234" s="35" t="s">
        <v>842</v>
      </c>
      <c r="B234" s="10"/>
    </row>
    <row r="235" ht="16" customHeight="1" spans="1:2">
      <c r="A235" s="35" t="s">
        <v>757</v>
      </c>
      <c r="B235" s="10"/>
    </row>
    <row r="236" ht="16" customHeight="1" spans="1:2">
      <c r="A236" s="35" t="s">
        <v>872</v>
      </c>
      <c r="B236" s="14">
        <v>422</v>
      </c>
    </row>
    <row r="237" ht="16" customHeight="1" spans="1:2">
      <c r="A237" s="50" t="s">
        <v>873</v>
      </c>
      <c r="B237" s="10">
        <f>SUM(B238:B242)</f>
        <v>416</v>
      </c>
    </row>
    <row r="238" ht="16" customHeight="1" spans="1:2">
      <c r="A238" s="35" t="s">
        <v>748</v>
      </c>
      <c r="B238" s="33"/>
    </row>
    <row r="239" ht="16" customHeight="1" spans="1:2">
      <c r="A239" s="35" t="s">
        <v>749</v>
      </c>
      <c r="B239" s="10"/>
    </row>
    <row r="240" ht="16" customHeight="1" spans="1:2">
      <c r="A240" s="35" t="s">
        <v>750</v>
      </c>
      <c r="B240" s="10"/>
    </row>
    <row r="241" ht="16" customHeight="1" spans="1:2">
      <c r="A241" s="35" t="s">
        <v>874</v>
      </c>
      <c r="B241" s="10">
        <v>400</v>
      </c>
    </row>
    <row r="242" ht="16" customHeight="1" spans="1:2">
      <c r="A242" s="35" t="s">
        <v>875</v>
      </c>
      <c r="B242" s="10">
        <v>16</v>
      </c>
    </row>
    <row r="243" ht="16" customHeight="1" spans="1:2">
      <c r="A243" s="34" t="s">
        <v>876</v>
      </c>
      <c r="B243" s="10">
        <f>SUM(B244:B245)</f>
        <v>0</v>
      </c>
    </row>
    <row r="244" ht="16" customHeight="1" spans="1:2">
      <c r="A244" s="35" t="s">
        <v>877</v>
      </c>
      <c r="B244" s="10"/>
    </row>
    <row r="245" ht="16" customHeight="1" spans="1:2">
      <c r="A245" s="35" t="s">
        <v>878</v>
      </c>
      <c r="B245" s="10"/>
    </row>
    <row r="246" ht="16" customHeight="1" spans="1:2">
      <c r="A246" s="34" t="s">
        <v>879</v>
      </c>
      <c r="B246" s="10">
        <f>SUM(B247,B254,B257,B260,B266,B271,B273,B278,B284)</f>
        <v>0</v>
      </c>
    </row>
    <row r="247" ht="16" customHeight="1" spans="1:2">
      <c r="A247" s="34" t="s">
        <v>880</v>
      </c>
      <c r="B247" s="10">
        <f>SUM(B248:B253)</f>
        <v>0</v>
      </c>
    </row>
    <row r="248" ht="16" customHeight="1" spans="1:2">
      <c r="A248" s="35" t="s">
        <v>748</v>
      </c>
      <c r="B248" s="10"/>
    </row>
    <row r="249" ht="16" customHeight="1" spans="1:2">
      <c r="A249" s="35" t="s">
        <v>749</v>
      </c>
      <c r="B249" s="10"/>
    </row>
    <row r="250" ht="16" customHeight="1" spans="1:2">
      <c r="A250" s="35" t="s">
        <v>750</v>
      </c>
      <c r="B250" s="10"/>
    </row>
    <row r="251" ht="16" customHeight="1" spans="1:2">
      <c r="A251" s="35" t="s">
        <v>842</v>
      </c>
      <c r="B251" s="10"/>
    </row>
    <row r="252" ht="16" customHeight="1" spans="1:2">
      <c r="A252" s="35" t="s">
        <v>757</v>
      </c>
      <c r="B252" s="10"/>
    </row>
    <row r="253" ht="16" customHeight="1" spans="1:2">
      <c r="A253" s="35" t="s">
        <v>881</v>
      </c>
      <c r="B253" s="10"/>
    </row>
    <row r="254" ht="16" customHeight="1" spans="1:2">
      <c r="A254" s="34" t="s">
        <v>882</v>
      </c>
      <c r="B254" s="10">
        <f>SUM(B255:B256)</f>
        <v>0</v>
      </c>
    </row>
    <row r="255" ht="16" customHeight="1" spans="1:2">
      <c r="A255" s="35" t="s">
        <v>883</v>
      </c>
      <c r="B255" s="10"/>
    </row>
    <row r="256" ht="16" customHeight="1" spans="1:2">
      <c r="A256" s="35" t="s">
        <v>884</v>
      </c>
      <c r="B256" s="10"/>
    </row>
    <row r="257" ht="16" customHeight="1" spans="1:2">
      <c r="A257" s="34" t="s">
        <v>885</v>
      </c>
      <c r="B257" s="10">
        <f>SUM(B258:B259)</f>
        <v>0</v>
      </c>
    </row>
    <row r="258" ht="16" customHeight="1" spans="1:2">
      <c r="A258" s="35" t="s">
        <v>886</v>
      </c>
      <c r="B258" s="10"/>
    </row>
    <row r="259" ht="16" customHeight="1" spans="1:2">
      <c r="A259" s="35" t="s">
        <v>887</v>
      </c>
      <c r="B259" s="10"/>
    </row>
    <row r="260" ht="16" customHeight="1" spans="1:2">
      <c r="A260" s="34" t="s">
        <v>888</v>
      </c>
      <c r="B260" s="10">
        <f>SUM(B261:B265)</f>
        <v>0</v>
      </c>
    </row>
    <row r="261" ht="16" customHeight="1" spans="1:2">
      <c r="A261" s="35" t="s">
        <v>889</v>
      </c>
      <c r="B261" s="10"/>
    </row>
    <row r="262" ht="16" customHeight="1" spans="1:2">
      <c r="A262" s="35" t="s">
        <v>890</v>
      </c>
      <c r="B262" s="10"/>
    </row>
    <row r="263" ht="16" customHeight="1" spans="1:2">
      <c r="A263" s="35" t="s">
        <v>891</v>
      </c>
      <c r="B263" s="10"/>
    </row>
    <row r="264" ht="16" customHeight="1" spans="1:2">
      <c r="A264" s="35" t="s">
        <v>892</v>
      </c>
      <c r="B264" s="10"/>
    </row>
    <row r="265" ht="16" customHeight="1" spans="1:2">
      <c r="A265" s="35" t="s">
        <v>893</v>
      </c>
      <c r="B265" s="10"/>
    </row>
    <row r="266" ht="16" customHeight="1" spans="1:2">
      <c r="A266" s="34" t="s">
        <v>894</v>
      </c>
      <c r="B266" s="10">
        <f>SUM(B267:B270)</f>
        <v>0</v>
      </c>
    </row>
    <row r="267" ht="16" customHeight="1" spans="1:2">
      <c r="A267" s="35" t="s">
        <v>895</v>
      </c>
      <c r="B267" s="10"/>
    </row>
    <row r="268" ht="16" customHeight="1" spans="1:2">
      <c r="A268" s="35" t="s">
        <v>896</v>
      </c>
      <c r="B268" s="10"/>
    </row>
    <row r="269" ht="16" customHeight="1" spans="1:2">
      <c r="A269" s="35" t="s">
        <v>897</v>
      </c>
      <c r="B269" s="10"/>
    </row>
    <row r="270" ht="16" customHeight="1" spans="1:2">
      <c r="A270" s="35" t="s">
        <v>898</v>
      </c>
      <c r="B270" s="10"/>
    </row>
    <row r="271" ht="16" customHeight="1" spans="1:2">
      <c r="A271" s="34" t="s">
        <v>899</v>
      </c>
      <c r="B271" s="10">
        <f>B272</f>
        <v>0</v>
      </c>
    </row>
    <row r="272" ht="16" customHeight="1" spans="1:2">
      <c r="A272" s="35" t="s">
        <v>900</v>
      </c>
      <c r="B272" s="10"/>
    </row>
    <row r="273" ht="16" customHeight="1" spans="1:2">
      <c r="A273" s="34" t="s">
        <v>901</v>
      </c>
      <c r="B273" s="10">
        <f>SUM(B274:B277)</f>
        <v>0</v>
      </c>
    </row>
    <row r="274" ht="16" customHeight="1" spans="1:2">
      <c r="A274" s="35" t="s">
        <v>902</v>
      </c>
      <c r="B274" s="10"/>
    </row>
    <row r="275" ht="16" customHeight="1" spans="1:2">
      <c r="A275" s="35" t="s">
        <v>903</v>
      </c>
      <c r="B275" s="10"/>
    </row>
    <row r="276" ht="16" customHeight="1" spans="1:2">
      <c r="A276" s="35" t="s">
        <v>904</v>
      </c>
      <c r="B276" s="10"/>
    </row>
    <row r="277" ht="16" customHeight="1" spans="1:2">
      <c r="A277" s="35" t="s">
        <v>905</v>
      </c>
      <c r="B277" s="10"/>
    </row>
    <row r="278" ht="16" customHeight="1" spans="1:2">
      <c r="A278" s="34" t="s">
        <v>906</v>
      </c>
      <c r="B278" s="10">
        <f>SUM(B279:B283)</f>
        <v>0</v>
      </c>
    </row>
    <row r="279" ht="16" customHeight="1" spans="1:2">
      <c r="A279" s="35" t="s">
        <v>748</v>
      </c>
      <c r="B279" s="10"/>
    </row>
    <row r="280" ht="16" customHeight="1" spans="1:2">
      <c r="A280" s="35" t="s">
        <v>749</v>
      </c>
      <c r="B280" s="10"/>
    </row>
    <row r="281" ht="16" customHeight="1" spans="1:2">
      <c r="A281" s="35" t="s">
        <v>750</v>
      </c>
      <c r="B281" s="10"/>
    </row>
    <row r="282" ht="16" customHeight="1" spans="1:2">
      <c r="A282" s="35" t="s">
        <v>757</v>
      </c>
      <c r="B282" s="10"/>
    </row>
    <row r="283" ht="16" customHeight="1" spans="1:2">
      <c r="A283" s="35" t="s">
        <v>907</v>
      </c>
      <c r="B283" s="10"/>
    </row>
    <row r="284" ht="16" customHeight="1" spans="1:2">
      <c r="A284" s="34" t="s">
        <v>908</v>
      </c>
      <c r="B284" s="10">
        <f>B285</f>
        <v>0</v>
      </c>
    </row>
    <row r="285" ht="16" customHeight="1" spans="1:2">
      <c r="A285" s="35" t="s">
        <v>909</v>
      </c>
      <c r="B285" s="10"/>
    </row>
    <row r="286" ht="16" customHeight="1" spans="1:2">
      <c r="A286" s="34" t="s">
        <v>910</v>
      </c>
      <c r="B286" s="10">
        <f>SUM(B287,B291,B293,B295,B303)</f>
        <v>116</v>
      </c>
    </row>
    <row r="287" ht="16" customHeight="1" spans="1:2">
      <c r="A287" s="34" t="s">
        <v>911</v>
      </c>
      <c r="B287" s="10">
        <f>SUM(B288:B290)</f>
        <v>0</v>
      </c>
    </row>
    <row r="288" ht="16" customHeight="1" spans="1:2">
      <c r="A288" s="35" t="s">
        <v>912</v>
      </c>
      <c r="B288" s="10"/>
    </row>
    <row r="289" ht="16" customHeight="1" spans="1:2">
      <c r="A289" s="35" t="s">
        <v>913</v>
      </c>
      <c r="B289" s="10"/>
    </row>
    <row r="290" ht="16" customHeight="1" spans="1:2">
      <c r="A290" s="35" t="s">
        <v>914</v>
      </c>
      <c r="B290" s="10"/>
    </row>
    <row r="291" ht="16" customHeight="1" spans="1:2">
      <c r="A291" s="34" t="s">
        <v>915</v>
      </c>
      <c r="B291" s="10">
        <f>B292</f>
        <v>0</v>
      </c>
    </row>
    <row r="292" ht="16" customHeight="1" spans="1:2">
      <c r="A292" s="35" t="s">
        <v>916</v>
      </c>
      <c r="B292" s="10"/>
    </row>
    <row r="293" ht="16" customHeight="1" spans="1:2">
      <c r="A293" s="34" t="s">
        <v>917</v>
      </c>
      <c r="B293" s="10">
        <f>B294</f>
        <v>0</v>
      </c>
    </row>
    <row r="294" ht="16" customHeight="1" spans="1:2">
      <c r="A294" s="35" t="s">
        <v>918</v>
      </c>
      <c r="B294" s="10"/>
    </row>
    <row r="295" ht="16" customHeight="1" spans="1:2">
      <c r="A295" s="34" t="s">
        <v>919</v>
      </c>
      <c r="B295" s="10">
        <f>SUM(B296:B302)</f>
        <v>116</v>
      </c>
    </row>
    <row r="296" ht="16" customHeight="1" spans="1:2">
      <c r="A296" s="35" t="s">
        <v>920</v>
      </c>
      <c r="B296" s="10">
        <v>116</v>
      </c>
    </row>
    <row r="297" ht="16" customHeight="1" spans="1:2">
      <c r="A297" s="35" t="s">
        <v>921</v>
      </c>
      <c r="B297" s="10"/>
    </row>
    <row r="298" ht="16" customHeight="1" spans="1:2">
      <c r="A298" s="35" t="s">
        <v>922</v>
      </c>
      <c r="B298" s="10"/>
    </row>
    <row r="299" ht="16" customHeight="1" spans="1:2">
      <c r="A299" s="35" t="s">
        <v>923</v>
      </c>
      <c r="B299" s="10"/>
    </row>
    <row r="300" ht="16" customHeight="1" spans="1:2">
      <c r="A300" s="35" t="s">
        <v>924</v>
      </c>
      <c r="B300" s="10"/>
    </row>
    <row r="301" ht="16" customHeight="1" spans="1:2">
      <c r="A301" s="35" t="s">
        <v>925</v>
      </c>
      <c r="B301" s="10"/>
    </row>
    <row r="302" ht="16" customHeight="1" spans="1:2">
      <c r="A302" s="35" t="s">
        <v>926</v>
      </c>
      <c r="B302" s="10"/>
    </row>
    <row r="303" ht="16" customHeight="1" spans="1:2">
      <c r="A303" s="34" t="s">
        <v>927</v>
      </c>
      <c r="B303" s="10">
        <f>B304</f>
        <v>0</v>
      </c>
    </row>
    <row r="304" ht="16" customHeight="1" spans="1:2">
      <c r="A304" s="35" t="s">
        <v>928</v>
      </c>
      <c r="B304" s="10"/>
    </row>
    <row r="305" ht="16" customHeight="1" spans="1:2">
      <c r="A305" s="34" t="s">
        <v>929</v>
      </c>
      <c r="B305" s="10">
        <f>SUM(B306,B309,B320,B327,B335,B344,B358,B368,B378,B386,B392)</f>
        <v>3437</v>
      </c>
    </row>
    <row r="306" ht="16" customHeight="1" spans="1:2">
      <c r="A306" s="34" t="s">
        <v>930</v>
      </c>
      <c r="B306" s="10">
        <f>SUM(B307:B308)</f>
        <v>0</v>
      </c>
    </row>
    <row r="307" ht="16" customHeight="1" spans="1:2">
      <c r="A307" s="35" t="s">
        <v>931</v>
      </c>
      <c r="B307" s="10"/>
    </row>
    <row r="308" ht="16" customHeight="1" spans="1:2">
      <c r="A308" s="35" t="s">
        <v>932</v>
      </c>
      <c r="B308" s="10"/>
    </row>
    <row r="309" ht="16" customHeight="1" spans="1:2">
      <c r="A309" s="34" t="s">
        <v>933</v>
      </c>
      <c r="B309" s="10">
        <f>SUM(B310:B319)</f>
        <v>0</v>
      </c>
    </row>
    <row r="310" ht="16" customHeight="1" spans="1:2">
      <c r="A310" s="35" t="s">
        <v>748</v>
      </c>
      <c r="B310" s="10"/>
    </row>
    <row r="311" ht="16" customHeight="1" spans="1:2">
      <c r="A311" s="35" t="s">
        <v>749</v>
      </c>
      <c r="B311" s="10"/>
    </row>
    <row r="312" ht="16" customHeight="1" spans="1:2">
      <c r="A312" s="35" t="s">
        <v>750</v>
      </c>
      <c r="B312" s="10"/>
    </row>
    <row r="313" ht="16" customHeight="1" spans="1:2">
      <c r="A313" s="35" t="s">
        <v>788</v>
      </c>
      <c r="B313" s="10"/>
    </row>
    <row r="314" ht="16" customHeight="1" spans="1:2">
      <c r="A314" s="35" t="s">
        <v>934</v>
      </c>
      <c r="B314" s="10"/>
    </row>
    <row r="315" ht="16" customHeight="1" spans="1:2">
      <c r="A315" s="35" t="s">
        <v>935</v>
      </c>
      <c r="B315" s="10"/>
    </row>
    <row r="316" ht="16" customHeight="1" spans="1:2">
      <c r="A316" s="35" t="s">
        <v>936</v>
      </c>
      <c r="B316" s="10"/>
    </row>
    <row r="317" ht="16" customHeight="1" spans="1:2">
      <c r="A317" s="35" t="s">
        <v>937</v>
      </c>
      <c r="B317" s="10"/>
    </row>
    <row r="318" ht="16" customHeight="1" spans="1:2">
      <c r="A318" s="35" t="s">
        <v>757</v>
      </c>
      <c r="B318" s="10"/>
    </row>
    <row r="319" ht="16" customHeight="1" spans="1:2">
      <c r="A319" s="35" t="s">
        <v>938</v>
      </c>
      <c r="B319" s="10"/>
    </row>
    <row r="320" ht="16" customHeight="1" spans="1:2">
      <c r="A320" s="34" t="s">
        <v>939</v>
      </c>
      <c r="B320" s="10">
        <f>SUM(B321:B326)</f>
        <v>0</v>
      </c>
    </row>
    <row r="321" ht="16" customHeight="1" spans="1:2">
      <c r="A321" s="35" t="s">
        <v>748</v>
      </c>
      <c r="B321" s="10"/>
    </row>
    <row r="322" ht="16" customHeight="1" spans="1:2">
      <c r="A322" s="35" t="s">
        <v>749</v>
      </c>
      <c r="B322" s="10"/>
    </row>
    <row r="323" ht="16" customHeight="1" spans="1:2">
      <c r="A323" s="35" t="s">
        <v>750</v>
      </c>
      <c r="B323" s="10"/>
    </row>
    <row r="324" ht="16" customHeight="1" spans="1:2">
      <c r="A324" s="35" t="s">
        <v>940</v>
      </c>
      <c r="B324" s="10"/>
    </row>
    <row r="325" ht="16" customHeight="1" spans="1:2">
      <c r="A325" s="35" t="s">
        <v>757</v>
      </c>
      <c r="B325" s="10"/>
    </row>
    <row r="326" ht="16" customHeight="1" spans="1:2">
      <c r="A326" s="35" t="s">
        <v>941</v>
      </c>
      <c r="B326" s="10"/>
    </row>
    <row r="327" ht="16" customHeight="1" spans="1:2">
      <c r="A327" s="34" t="s">
        <v>942</v>
      </c>
      <c r="B327" s="10">
        <f>SUM(B328:B334)</f>
        <v>0</v>
      </c>
    </row>
    <row r="328" ht="16" customHeight="1" spans="1:2">
      <c r="A328" s="35" t="s">
        <v>748</v>
      </c>
      <c r="B328" s="10"/>
    </row>
    <row r="329" ht="16" customHeight="1" spans="1:2">
      <c r="A329" s="35" t="s">
        <v>749</v>
      </c>
      <c r="B329" s="10"/>
    </row>
    <row r="330" ht="16" customHeight="1" spans="1:2">
      <c r="A330" s="35" t="s">
        <v>750</v>
      </c>
      <c r="B330" s="10"/>
    </row>
    <row r="331" ht="16" customHeight="1" spans="1:2">
      <c r="A331" s="35" t="s">
        <v>943</v>
      </c>
      <c r="B331" s="10"/>
    </row>
    <row r="332" ht="16" customHeight="1" spans="1:2">
      <c r="A332" s="35" t="s">
        <v>944</v>
      </c>
      <c r="B332" s="10"/>
    </row>
    <row r="333" ht="16" customHeight="1" spans="1:2">
      <c r="A333" s="35" t="s">
        <v>757</v>
      </c>
      <c r="B333" s="10"/>
    </row>
    <row r="334" ht="16" customHeight="1" spans="1:2">
      <c r="A334" s="35" t="s">
        <v>945</v>
      </c>
      <c r="B334" s="10"/>
    </row>
    <row r="335" ht="16" customHeight="1" spans="1:2">
      <c r="A335" s="34" t="s">
        <v>946</v>
      </c>
      <c r="B335" s="10">
        <f>SUM(B336:B343)</f>
        <v>0</v>
      </c>
    </row>
    <row r="336" ht="16" customHeight="1" spans="1:2">
      <c r="A336" s="35" t="s">
        <v>748</v>
      </c>
      <c r="B336" s="10"/>
    </row>
    <row r="337" ht="16" customHeight="1" spans="1:2">
      <c r="A337" s="35" t="s">
        <v>749</v>
      </c>
      <c r="B337" s="10"/>
    </row>
    <row r="338" ht="16" customHeight="1" spans="1:2">
      <c r="A338" s="35" t="s">
        <v>750</v>
      </c>
      <c r="B338" s="10"/>
    </row>
    <row r="339" ht="16" customHeight="1" spans="1:2">
      <c r="A339" s="35" t="s">
        <v>947</v>
      </c>
      <c r="B339" s="10"/>
    </row>
    <row r="340" ht="16" customHeight="1" spans="1:2">
      <c r="A340" s="35" t="s">
        <v>948</v>
      </c>
      <c r="B340" s="10"/>
    </row>
    <row r="341" ht="16" customHeight="1" spans="1:2">
      <c r="A341" s="35" t="s">
        <v>949</v>
      </c>
      <c r="B341" s="10"/>
    </row>
    <row r="342" ht="16" customHeight="1" spans="1:2">
      <c r="A342" s="35" t="s">
        <v>757</v>
      </c>
      <c r="B342" s="10"/>
    </row>
    <row r="343" ht="16" customHeight="1" spans="1:2">
      <c r="A343" s="35" t="s">
        <v>950</v>
      </c>
      <c r="B343" s="10"/>
    </row>
    <row r="344" ht="16" customHeight="1" spans="1:2">
      <c r="A344" s="34" t="s">
        <v>951</v>
      </c>
      <c r="B344" s="10">
        <f>SUM(B345:B357)</f>
        <v>656</v>
      </c>
    </row>
    <row r="345" ht="16" customHeight="1" spans="1:2">
      <c r="A345" s="35" t="s">
        <v>748</v>
      </c>
      <c r="B345" s="10">
        <v>435</v>
      </c>
    </row>
    <row r="346" ht="16" customHeight="1" spans="1:2">
      <c r="A346" s="35" t="s">
        <v>749</v>
      </c>
      <c r="B346" s="10"/>
    </row>
    <row r="347" ht="16" customHeight="1" spans="1:2">
      <c r="A347" s="35" t="s">
        <v>750</v>
      </c>
      <c r="B347" s="10"/>
    </row>
    <row r="348" ht="16" customHeight="1" spans="1:2">
      <c r="A348" s="35" t="s">
        <v>952</v>
      </c>
      <c r="B348" s="10"/>
    </row>
    <row r="349" ht="16" customHeight="1" spans="1:2">
      <c r="A349" s="35" t="s">
        <v>953</v>
      </c>
      <c r="B349" s="10"/>
    </row>
    <row r="350" ht="16" customHeight="1" spans="1:2">
      <c r="A350" s="35" t="s">
        <v>954</v>
      </c>
      <c r="B350" s="10"/>
    </row>
    <row r="351" ht="16" customHeight="1" spans="1:2">
      <c r="A351" s="35" t="s">
        <v>955</v>
      </c>
      <c r="B351" s="10">
        <v>90</v>
      </c>
    </row>
    <row r="352" ht="16" customHeight="1" spans="1:2">
      <c r="A352" s="35" t="s">
        <v>956</v>
      </c>
      <c r="B352" s="10"/>
    </row>
    <row r="353" ht="16" customHeight="1" spans="1:2">
      <c r="A353" s="35" t="s">
        <v>957</v>
      </c>
      <c r="B353" s="10">
        <v>5</v>
      </c>
    </row>
    <row r="354" ht="16" customHeight="1" spans="1:2">
      <c r="A354" s="35" t="s">
        <v>958</v>
      </c>
      <c r="B354" s="10"/>
    </row>
    <row r="355" ht="16" customHeight="1" spans="1:2">
      <c r="A355" s="35" t="s">
        <v>788</v>
      </c>
      <c r="B355" s="10"/>
    </row>
    <row r="356" ht="16" customHeight="1" spans="1:2">
      <c r="A356" s="35" t="s">
        <v>757</v>
      </c>
      <c r="B356" s="10"/>
    </row>
    <row r="357" ht="16" customHeight="1" spans="1:2">
      <c r="A357" s="35" t="s">
        <v>959</v>
      </c>
      <c r="B357" s="10">
        <v>126</v>
      </c>
    </row>
    <row r="358" ht="16" customHeight="1" spans="1:2">
      <c r="A358" s="34" t="s">
        <v>960</v>
      </c>
      <c r="B358" s="10">
        <f>SUM(B359:B367)</f>
        <v>0</v>
      </c>
    </row>
    <row r="359" ht="16" customHeight="1" spans="1:2">
      <c r="A359" s="35" t="s">
        <v>748</v>
      </c>
      <c r="B359" s="10"/>
    </row>
    <row r="360" ht="16" customHeight="1" spans="1:2">
      <c r="A360" s="35" t="s">
        <v>749</v>
      </c>
      <c r="B360" s="10"/>
    </row>
    <row r="361" ht="16" customHeight="1" spans="1:2">
      <c r="A361" s="35" t="s">
        <v>750</v>
      </c>
      <c r="B361" s="10"/>
    </row>
    <row r="362" ht="16" customHeight="1" spans="1:2">
      <c r="A362" s="35" t="s">
        <v>961</v>
      </c>
      <c r="B362" s="10"/>
    </row>
    <row r="363" ht="16" customHeight="1" spans="1:2">
      <c r="A363" s="35" t="s">
        <v>962</v>
      </c>
      <c r="B363" s="10"/>
    </row>
    <row r="364" ht="16" customHeight="1" spans="1:2">
      <c r="A364" s="35" t="s">
        <v>963</v>
      </c>
      <c r="B364" s="10"/>
    </row>
    <row r="365" ht="16" customHeight="1" spans="1:2">
      <c r="A365" s="35" t="s">
        <v>788</v>
      </c>
      <c r="B365" s="10"/>
    </row>
    <row r="366" ht="16" customHeight="1" spans="1:2">
      <c r="A366" s="35" t="s">
        <v>757</v>
      </c>
      <c r="B366" s="10"/>
    </row>
    <row r="367" ht="16" customHeight="1" spans="1:2">
      <c r="A367" s="35" t="s">
        <v>964</v>
      </c>
      <c r="B367" s="10"/>
    </row>
    <row r="368" ht="16" customHeight="1" spans="1:2">
      <c r="A368" s="34" t="s">
        <v>965</v>
      </c>
      <c r="B368" s="10">
        <f>SUM(B369:B377)</f>
        <v>0</v>
      </c>
    </row>
    <row r="369" ht="16" customHeight="1" spans="1:2">
      <c r="A369" s="35" t="s">
        <v>748</v>
      </c>
      <c r="B369" s="10"/>
    </row>
    <row r="370" ht="16" customHeight="1" spans="1:2">
      <c r="A370" s="35" t="s">
        <v>749</v>
      </c>
      <c r="B370" s="10"/>
    </row>
    <row r="371" ht="16" customHeight="1" spans="1:2">
      <c r="A371" s="35" t="s">
        <v>750</v>
      </c>
      <c r="B371" s="10"/>
    </row>
    <row r="372" ht="16" customHeight="1" spans="1:2">
      <c r="A372" s="35" t="s">
        <v>966</v>
      </c>
      <c r="B372" s="10"/>
    </row>
    <row r="373" ht="16" customHeight="1" spans="1:2">
      <c r="A373" s="35" t="s">
        <v>967</v>
      </c>
      <c r="B373" s="10"/>
    </row>
    <row r="374" ht="16" customHeight="1" spans="1:2">
      <c r="A374" s="35" t="s">
        <v>968</v>
      </c>
      <c r="B374" s="10"/>
    </row>
    <row r="375" ht="16" customHeight="1" spans="1:2">
      <c r="A375" s="35" t="s">
        <v>788</v>
      </c>
      <c r="B375" s="10"/>
    </row>
    <row r="376" ht="16" customHeight="1" spans="1:2">
      <c r="A376" s="35" t="s">
        <v>757</v>
      </c>
      <c r="B376" s="10"/>
    </row>
    <row r="377" ht="16" customHeight="1" spans="1:2">
      <c r="A377" s="35" t="s">
        <v>969</v>
      </c>
      <c r="B377" s="10"/>
    </row>
    <row r="378" ht="16" customHeight="1" spans="1:2">
      <c r="A378" s="34" t="s">
        <v>970</v>
      </c>
      <c r="B378" s="10">
        <f>SUM(B379:B385)</f>
        <v>0</v>
      </c>
    </row>
    <row r="379" ht="16" customHeight="1" spans="1:2">
      <c r="A379" s="35" t="s">
        <v>748</v>
      </c>
      <c r="B379" s="10"/>
    </row>
    <row r="380" ht="16" customHeight="1" spans="1:2">
      <c r="A380" s="35" t="s">
        <v>749</v>
      </c>
      <c r="B380" s="10"/>
    </row>
    <row r="381" ht="16" customHeight="1" spans="1:2">
      <c r="A381" s="35" t="s">
        <v>750</v>
      </c>
      <c r="B381" s="10"/>
    </row>
    <row r="382" ht="16" customHeight="1" spans="1:2">
      <c r="A382" s="35" t="s">
        <v>971</v>
      </c>
      <c r="B382" s="10"/>
    </row>
    <row r="383" ht="16" customHeight="1" spans="1:2">
      <c r="A383" s="35" t="s">
        <v>972</v>
      </c>
      <c r="B383" s="10"/>
    </row>
    <row r="384" ht="16" customHeight="1" spans="1:2">
      <c r="A384" s="35" t="s">
        <v>757</v>
      </c>
      <c r="B384" s="10"/>
    </row>
    <row r="385" ht="16" customHeight="1" spans="1:2">
      <c r="A385" s="35" t="s">
        <v>973</v>
      </c>
      <c r="B385" s="10"/>
    </row>
    <row r="386" ht="16" customHeight="1" spans="1:2">
      <c r="A386" s="34" t="s">
        <v>974</v>
      </c>
      <c r="B386" s="10">
        <f>SUM(B387:B391)</f>
        <v>0</v>
      </c>
    </row>
    <row r="387" ht="16" customHeight="1" spans="1:2">
      <c r="A387" s="35" t="s">
        <v>748</v>
      </c>
      <c r="B387" s="10"/>
    </row>
    <row r="388" ht="16" customHeight="1" spans="1:2">
      <c r="A388" s="35" t="s">
        <v>749</v>
      </c>
      <c r="B388" s="10"/>
    </row>
    <row r="389" ht="16" customHeight="1" spans="1:2">
      <c r="A389" s="35" t="s">
        <v>788</v>
      </c>
      <c r="B389" s="10"/>
    </row>
    <row r="390" ht="16" customHeight="1" spans="1:2">
      <c r="A390" s="35" t="s">
        <v>975</v>
      </c>
      <c r="B390" s="10"/>
    </row>
    <row r="391" ht="16" customHeight="1" spans="1:2">
      <c r="A391" s="35" t="s">
        <v>976</v>
      </c>
      <c r="B391" s="10"/>
    </row>
    <row r="392" ht="16" customHeight="1" spans="1:2">
      <c r="A392" s="34" t="s">
        <v>977</v>
      </c>
      <c r="B392" s="10">
        <f>SUM(B393:B394)</f>
        <v>2781</v>
      </c>
    </row>
    <row r="393" ht="16" customHeight="1" spans="1:2">
      <c r="A393" s="35" t="s">
        <v>978</v>
      </c>
      <c r="B393" s="10"/>
    </row>
    <row r="394" ht="16" customHeight="1" spans="1:2">
      <c r="A394" s="35" t="s">
        <v>979</v>
      </c>
      <c r="B394" s="10">
        <v>2781</v>
      </c>
    </row>
    <row r="395" ht="16" customHeight="1" spans="1:2">
      <c r="A395" s="34" t="s">
        <v>980</v>
      </c>
      <c r="B395" s="10">
        <f>SUM(B396,B401,B408,B414,B420,B424,B428,B432,B438,B445)</f>
        <v>66517</v>
      </c>
    </row>
    <row r="396" ht="16" customHeight="1" spans="1:2">
      <c r="A396" s="34" t="s">
        <v>981</v>
      </c>
      <c r="B396" s="10">
        <f>SUM(B397:B400)</f>
        <v>20</v>
      </c>
    </row>
    <row r="397" ht="16" customHeight="1" spans="1:2">
      <c r="A397" s="35" t="s">
        <v>748</v>
      </c>
      <c r="B397" s="10">
        <v>6</v>
      </c>
    </row>
    <row r="398" ht="16" customHeight="1" spans="1:2">
      <c r="A398" s="35" t="s">
        <v>749</v>
      </c>
      <c r="B398" s="10"/>
    </row>
    <row r="399" ht="16" customHeight="1" spans="1:2">
      <c r="A399" s="35" t="s">
        <v>750</v>
      </c>
      <c r="B399" s="10"/>
    </row>
    <row r="400" ht="16" customHeight="1" spans="1:2">
      <c r="A400" s="35" t="s">
        <v>982</v>
      </c>
      <c r="B400" s="10">
        <v>14</v>
      </c>
    </row>
    <row r="401" ht="16" customHeight="1" spans="1:2">
      <c r="A401" s="34" t="s">
        <v>983</v>
      </c>
      <c r="B401" s="10">
        <f>SUM(B402:B407)</f>
        <v>66212</v>
      </c>
    </row>
    <row r="402" ht="16" customHeight="1" spans="1:2">
      <c r="A402" s="35" t="s">
        <v>984</v>
      </c>
      <c r="B402" s="10">
        <v>1343</v>
      </c>
    </row>
    <row r="403" ht="16" customHeight="1" spans="1:2">
      <c r="A403" s="35" t="s">
        <v>985</v>
      </c>
      <c r="B403" s="10">
        <v>39289</v>
      </c>
    </row>
    <row r="404" ht="16" customHeight="1" spans="1:2">
      <c r="A404" s="35" t="s">
        <v>986</v>
      </c>
      <c r="B404" s="10">
        <v>23440</v>
      </c>
    </row>
    <row r="405" ht="16" customHeight="1" spans="1:2">
      <c r="A405" s="35" t="s">
        <v>987</v>
      </c>
      <c r="B405" s="10"/>
    </row>
    <row r="406" ht="16" customHeight="1" spans="1:2">
      <c r="A406" s="35" t="s">
        <v>988</v>
      </c>
      <c r="B406" s="10"/>
    </row>
    <row r="407" ht="16" customHeight="1" spans="1:2">
      <c r="A407" s="35" t="s">
        <v>989</v>
      </c>
      <c r="B407" s="10">
        <v>2140</v>
      </c>
    </row>
    <row r="408" ht="16" customHeight="1" spans="1:2">
      <c r="A408" s="34" t="s">
        <v>990</v>
      </c>
      <c r="B408" s="10">
        <f>SUM(B409:B413)</f>
        <v>0</v>
      </c>
    </row>
    <row r="409" ht="16" customHeight="1" spans="1:2">
      <c r="A409" s="35" t="s">
        <v>991</v>
      </c>
      <c r="B409" s="10"/>
    </row>
    <row r="410" ht="16" customHeight="1" spans="1:2">
      <c r="A410" s="35" t="s">
        <v>992</v>
      </c>
      <c r="B410" s="10"/>
    </row>
    <row r="411" ht="16" customHeight="1" spans="1:2">
      <c r="A411" s="35" t="s">
        <v>993</v>
      </c>
      <c r="B411" s="10"/>
    </row>
    <row r="412" ht="16" customHeight="1" spans="1:2">
      <c r="A412" s="35" t="s">
        <v>994</v>
      </c>
      <c r="B412" s="10"/>
    </row>
    <row r="413" ht="16" customHeight="1" spans="1:2">
      <c r="A413" s="35" t="s">
        <v>995</v>
      </c>
      <c r="B413" s="10"/>
    </row>
    <row r="414" ht="16" customHeight="1" spans="1:2">
      <c r="A414" s="34" t="s">
        <v>996</v>
      </c>
      <c r="B414" s="10">
        <f>SUM(B415:B419)</f>
        <v>0</v>
      </c>
    </row>
    <row r="415" ht="16" customHeight="1" spans="1:2">
      <c r="A415" s="35" t="s">
        <v>997</v>
      </c>
      <c r="B415" s="10"/>
    </row>
    <row r="416" ht="16" customHeight="1" spans="1:2">
      <c r="A416" s="35" t="s">
        <v>998</v>
      </c>
      <c r="B416" s="10"/>
    </row>
    <row r="417" ht="16" customHeight="1" spans="1:2">
      <c r="A417" s="35" t="s">
        <v>999</v>
      </c>
      <c r="B417" s="10"/>
    </row>
    <row r="418" ht="16" customHeight="1" spans="1:2">
      <c r="A418" s="35" t="s">
        <v>1000</v>
      </c>
      <c r="B418" s="10"/>
    </row>
    <row r="419" ht="16" customHeight="1" spans="1:2">
      <c r="A419" s="35" t="s">
        <v>1001</v>
      </c>
      <c r="B419" s="10"/>
    </row>
    <row r="420" ht="16" customHeight="1" spans="1:2">
      <c r="A420" s="34" t="s">
        <v>1002</v>
      </c>
      <c r="B420" s="10">
        <f>SUM(B421:B423)</f>
        <v>0</v>
      </c>
    </row>
    <row r="421" ht="16" customHeight="1" spans="1:2">
      <c r="A421" s="35" t="s">
        <v>1003</v>
      </c>
      <c r="B421" s="10"/>
    </row>
    <row r="422" ht="16" customHeight="1" spans="1:2">
      <c r="A422" s="35" t="s">
        <v>1004</v>
      </c>
      <c r="B422" s="10"/>
    </row>
    <row r="423" ht="16" customHeight="1" spans="1:2">
      <c r="A423" s="35" t="s">
        <v>1005</v>
      </c>
      <c r="B423" s="10"/>
    </row>
    <row r="424" ht="16" customHeight="1" spans="1:2">
      <c r="A424" s="34" t="s">
        <v>1006</v>
      </c>
      <c r="B424" s="10">
        <f>SUM(B425:B427)</f>
        <v>0</v>
      </c>
    </row>
    <row r="425" ht="16" customHeight="1" spans="1:2">
      <c r="A425" s="35" t="s">
        <v>1007</v>
      </c>
      <c r="B425" s="10"/>
    </row>
    <row r="426" ht="16" customHeight="1" spans="1:2">
      <c r="A426" s="35" t="s">
        <v>1008</v>
      </c>
      <c r="B426" s="10"/>
    </row>
    <row r="427" ht="16" customHeight="1" spans="1:2">
      <c r="A427" s="35" t="s">
        <v>1009</v>
      </c>
      <c r="B427" s="10"/>
    </row>
    <row r="428" ht="16" customHeight="1" spans="1:2">
      <c r="A428" s="34" t="s">
        <v>1010</v>
      </c>
      <c r="B428" s="10">
        <f>SUM(B429:B431)</f>
        <v>0</v>
      </c>
    </row>
    <row r="429" ht="16" customHeight="1" spans="1:2">
      <c r="A429" s="35" t="s">
        <v>1011</v>
      </c>
      <c r="B429" s="10"/>
    </row>
    <row r="430" ht="16" customHeight="1" spans="1:2">
      <c r="A430" s="35" t="s">
        <v>1012</v>
      </c>
      <c r="B430" s="10"/>
    </row>
    <row r="431" ht="16" customHeight="1" spans="1:2">
      <c r="A431" s="35" t="s">
        <v>1013</v>
      </c>
      <c r="B431" s="10"/>
    </row>
    <row r="432" ht="16" customHeight="1" spans="1:2">
      <c r="A432" s="34" t="s">
        <v>1014</v>
      </c>
      <c r="B432" s="10">
        <f>SUM(B433:B437)</f>
        <v>86</v>
      </c>
    </row>
    <row r="433" ht="16" customHeight="1" spans="1:2">
      <c r="A433" s="35" t="s">
        <v>1015</v>
      </c>
      <c r="B433" s="10">
        <v>25</v>
      </c>
    </row>
    <row r="434" ht="16" customHeight="1" spans="1:2">
      <c r="A434" s="35" t="s">
        <v>1016</v>
      </c>
      <c r="B434" s="10">
        <v>31</v>
      </c>
    </row>
    <row r="435" ht="16" customHeight="1" spans="1:2">
      <c r="A435" s="35" t="s">
        <v>1017</v>
      </c>
      <c r="B435" s="10">
        <v>30</v>
      </c>
    </row>
    <row r="436" ht="16" customHeight="1" spans="1:2">
      <c r="A436" s="35" t="s">
        <v>1018</v>
      </c>
      <c r="B436" s="10"/>
    </row>
    <row r="437" ht="16" customHeight="1" spans="1:2">
      <c r="A437" s="35" t="s">
        <v>1019</v>
      </c>
      <c r="B437" s="10"/>
    </row>
    <row r="438" ht="16" customHeight="1" spans="1:2">
      <c r="A438" s="34" t="s">
        <v>1020</v>
      </c>
      <c r="B438" s="10">
        <f>SUM(B439:B444)</f>
        <v>124</v>
      </c>
    </row>
    <row r="439" ht="16" customHeight="1" spans="1:2">
      <c r="A439" s="35" t="s">
        <v>1021</v>
      </c>
      <c r="B439" s="10"/>
    </row>
    <row r="440" ht="16" customHeight="1" spans="1:2">
      <c r="A440" s="35" t="s">
        <v>1022</v>
      </c>
      <c r="B440" s="10"/>
    </row>
    <row r="441" ht="16" customHeight="1" spans="1:2">
      <c r="A441" s="35" t="s">
        <v>1023</v>
      </c>
      <c r="B441" s="10">
        <v>124</v>
      </c>
    </row>
    <row r="442" ht="16" customHeight="1" spans="1:2">
      <c r="A442" s="35" t="s">
        <v>1024</v>
      </c>
      <c r="B442" s="10"/>
    </row>
    <row r="443" ht="16" customHeight="1" spans="1:2">
      <c r="A443" s="35" t="s">
        <v>1025</v>
      </c>
      <c r="B443" s="10"/>
    </row>
    <row r="444" ht="16" customHeight="1" spans="1:2">
      <c r="A444" s="35" t="s">
        <v>1026</v>
      </c>
      <c r="B444" s="10"/>
    </row>
    <row r="445" ht="16" customHeight="1" spans="1:2">
      <c r="A445" s="34" t="s">
        <v>1027</v>
      </c>
      <c r="B445" s="10">
        <f>B446</f>
        <v>75</v>
      </c>
    </row>
    <row r="446" ht="16" customHeight="1" spans="1:2">
      <c r="A446" s="35" t="s">
        <v>1028</v>
      </c>
      <c r="B446" s="10">
        <v>75</v>
      </c>
    </row>
    <row r="447" ht="16" customHeight="1" spans="1:2">
      <c r="A447" s="34" t="s">
        <v>1029</v>
      </c>
      <c r="B447" s="10">
        <f>SUM(B448,B453,B462,B468,B473,B478,B483,B490,B494,B498)</f>
        <v>15899</v>
      </c>
    </row>
    <row r="448" ht="16" customHeight="1" spans="1:2">
      <c r="A448" s="34" t="s">
        <v>1030</v>
      </c>
      <c r="B448" s="10">
        <f>SUM(B449:B452)</f>
        <v>241</v>
      </c>
    </row>
    <row r="449" ht="16" customHeight="1" spans="1:2">
      <c r="A449" s="35" t="s">
        <v>748</v>
      </c>
      <c r="B449" s="10">
        <v>236</v>
      </c>
    </row>
    <row r="450" ht="16" customHeight="1" spans="1:2">
      <c r="A450" s="35" t="s">
        <v>749</v>
      </c>
      <c r="B450" s="10"/>
    </row>
    <row r="451" ht="16" customHeight="1" spans="1:2">
      <c r="A451" s="35" t="s">
        <v>750</v>
      </c>
      <c r="B451" s="10"/>
    </row>
    <row r="452" ht="16" customHeight="1" spans="1:2">
      <c r="A452" s="35" t="s">
        <v>1031</v>
      </c>
      <c r="B452" s="10">
        <v>5</v>
      </c>
    </row>
    <row r="453" ht="16" customHeight="1" spans="1:2">
      <c r="A453" s="34" t="s">
        <v>1032</v>
      </c>
      <c r="B453" s="10">
        <f>SUM(B454:B461)</f>
        <v>599</v>
      </c>
    </row>
    <row r="454" ht="16" customHeight="1" spans="1:2">
      <c r="A454" s="35" t="s">
        <v>1033</v>
      </c>
      <c r="B454" s="10"/>
    </row>
    <row r="455" ht="16" customHeight="1" spans="1:2">
      <c r="A455" s="35" t="s">
        <v>1034</v>
      </c>
      <c r="B455" s="10"/>
    </row>
    <row r="456" ht="16" customHeight="1" spans="1:2">
      <c r="A456" s="35" t="s">
        <v>1035</v>
      </c>
      <c r="B456" s="10"/>
    </row>
    <row r="457" ht="16" customHeight="1" spans="1:2">
      <c r="A457" s="35" t="s">
        <v>1036</v>
      </c>
      <c r="B457" s="10"/>
    </row>
    <row r="458" ht="16" customHeight="1" spans="1:2">
      <c r="A458" s="35" t="s">
        <v>1037</v>
      </c>
      <c r="B458" s="10"/>
    </row>
    <row r="459" ht="16" customHeight="1" spans="1:2">
      <c r="A459" s="35" t="s">
        <v>1038</v>
      </c>
      <c r="B459" s="10"/>
    </row>
    <row r="460" ht="16" customHeight="1" spans="1:2">
      <c r="A460" s="35" t="s">
        <v>1039</v>
      </c>
      <c r="B460" s="10">
        <v>599</v>
      </c>
    </row>
    <row r="461" ht="16" customHeight="1" spans="1:2">
      <c r="A461" s="35" t="s">
        <v>1040</v>
      </c>
      <c r="B461" s="10"/>
    </row>
    <row r="462" ht="16" customHeight="1" spans="1:2">
      <c r="A462" s="34" t="s">
        <v>1041</v>
      </c>
      <c r="B462" s="10">
        <f>SUM(B463:B467)</f>
        <v>35</v>
      </c>
    </row>
    <row r="463" ht="16" customHeight="1" spans="1:2">
      <c r="A463" s="35" t="s">
        <v>1033</v>
      </c>
      <c r="B463" s="10"/>
    </row>
    <row r="464" ht="16" customHeight="1" spans="1:2">
      <c r="A464" s="35" t="s">
        <v>1042</v>
      </c>
      <c r="B464" s="10"/>
    </row>
    <row r="465" ht="16" customHeight="1" spans="1:2">
      <c r="A465" s="35" t="s">
        <v>1043</v>
      </c>
      <c r="B465" s="10"/>
    </row>
    <row r="466" ht="16" customHeight="1" spans="1:2">
      <c r="A466" s="35" t="s">
        <v>1044</v>
      </c>
      <c r="B466" s="10"/>
    </row>
    <row r="467" ht="16" customHeight="1" spans="1:2">
      <c r="A467" s="35" t="s">
        <v>1045</v>
      </c>
      <c r="B467" s="10">
        <v>35</v>
      </c>
    </row>
    <row r="468" ht="16" customHeight="1" spans="1:2">
      <c r="A468" s="34" t="s">
        <v>1046</v>
      </c>
      <c r="B468" s="10">
        <f>SUM(B469:B472)</f>
        <v>15000</v>
      </c>
    </row>
    <row r="469" ht="16" customHeight="1" spans="1:2">
      <c r="A469" s="35" t="s">
        <v>1033</v>
      </c>
      <c r="B469" s="10"/>
    </row>
    <row r="470" ht="16" customHeight="1" spans="1:2">
      <c r="A470" s="35" t="s">
        <v>1047</v>
      </c>
      <c r="B470" s="10"/>
    </row>
    <row r="471" ht="16" customHeight="1" spans="1:2">
      <c r="A471" s="35" t="s">
        <v>1048</v>
      </c>
      <c r="B471" s="10"/>
    </row>
    <row r="472" ht="16" customHeight="1" spans="1:2">
      <c r="A472" s="35" t="s">
        <v>1049</v>
      </c>
      <c r="B472" s="10">
        <v>15000</v>
      </c>
    </row>
    <row r="473" ht="16" customHeight="1" spans="1:2">
      <c r="A473" s="34" t="s">
        <v>1050</v>
      </c>
      <c r="B473" s="10">
        <f>SUM(B474:B477)</f>
        <v>0</v>
      </c>
    </row>
    <row r="474" ht="16" customHeight="1" spans="1:2">
      <c r="A474" s="35" t="s">
        <v>1033</v>
      </c>
      <c r="B474" s="10"/>
    </row>
    <row r="475" ht="16" customHeight="1" spans="1:2">
      <c r="A475" s="35" t="s">
        <v>1051</v>
      </c>
      <c r="B475" s="10"/>
    </row>
    <row r="476" ht="16" customHeight="1" spans="1:2">
      <c r="A476" s="35" t="s">
        <v>1052</v>
      </c>
      <c r="B476" s="10"/>
    </row>
    <row r="477" ht="16" customHeight="1" spans="1:2">
      <c r="A477" s="35" t="s">
        <v>1053</v>
      </c>
      <c r="B477" s="10"/>
    </row>
    <row r="478" ht="16" customHeight="1" spans="1:2">
      <c r="A478" s="34" t="s">
        <v>1054</v>
      </c>
      <c r="B478" s="10">
        <f>SUM(B479:B482)</f>
        <v>0</v>
      </c>
    </row>
    <row r="479" ht="16" customHeight="1" spans="1:2">
      <c r="A479" s="35" t="s">
        <v>1055</v>
      </c>
      <c r="B479" s="10"/>
    </row>
    <row r="480" ht="16" customHeight="1" spans="1:2">
      <c r="A480" s="35" t="s">
        <v>1056</v>
      </c>
      <c r="B480" s="10"/>
    </row>
    <row r="481" ht="16" customHeight="1" spans="1:2">
      <c r="A481" s="35" t="s">
        <v>1057</v>
      </c>
      <c r="B481" s="10"/>
    </row>
    <row r="482" ht="16" customHeight="1" spans="1:2">
      <c r="A482" s="35" t="s">
        <v>1058</v>
      </c>
      <c r="B482" s="10"/>
    </row>
    <row r="483" ht="16" customHeight="1" spans="1:2">
      <c r="A483" s="34" t="s">
        <v>1059</v>
      </c>
      <c r="B483" s="10">
        <f>SUM(B484:B489)</f>
        <v>24</v>
      </c>
    </row>
    <row r="484" ht="16" customHeight="1" spans="1:2">
      <c r="A484" s="35" t="s">
        <v>1033</v>
      </c>
      <c r="B484" s="10"/>
    </row>
    <row r="485" ht="16" customHeight="1" spans="1:2">
      <c r="A485" s="35" t="s">
        <v>1060</v>
      </c>
      <c r="B485" s="10">
        <v>9</v>
      </c>
    </row>
    <row r="486" ht="16" customHeight="1" spans="1:2">
      <c r="A486" s="35" t="s">
        <v>1061</v>
      </c>
      <c r="B486" s="10"/>
    </row>
    <row r="487" ht="16" customHeight="1" spans="1:2">
      <c r="A487" s="35" t="s">
        <v>1062</v>
      </c>
      <c r="B487" s="10"/>
    </row>
    <row r="488" ht="16" customHeight="1" spans="1:2">
      <c r="A488" s="35" t="s">
        <v>1063</v>
      </c>
      <c r="B488" s="10"/>
    </row>
    <row r="489" ht="16" customHeight="1" spans="1:2">
      <c r="A489" s="35" t="s">
        <v>1064</v>
      </c>
      <c r="B489" s="10">
        <v>15</v>
      </c>
    </row>
    <row r="490" ht="16" customHeight="1" spans="1:2">
      <c r="A490" s="34" t="s">
        <v>1065</v>
      </c>
      <c r="B490" s="10">
        <f>SUM(B491:B493)</f>
        <v>0</v>
      </c>
    </row>
    <row r="491" ht="16" customHeight="1" spans="1:2">
      <c r="A491" s="35" t="s">
        <v>1066</v>
      </c>
      <c r="B491" s="10"/>
    </row>
    <row r="492" ht="16" customHeight="1" spans="1:2">
      <c r="A492" s="35" t="s">
        <v>1067</v>
      </c>
      <c r="B492" s="10"/>
    </row>
    <row r="493" ht="16" customHeight="1" spans="1:2">
      <c r="A493" s="35" t="s">
        <v>1068</v>
      </c>
      <c r="B493" s="10"/>
    </row>
    <row r="494" ht="16" customHeight="1" spans="1:2">
      <c r="A494" s="34" t="s">
        <v>1069</v>
      </c>
      <c r="B494" s="10">
        <f>SUM(B495:B497)</f>
        <v>0</v>
      </c>
    </row>
    <row r="495" ht="16" customHeight="1" spans="1:2">
      <c r="A495" s="35" t="s">
        <v>1070</v>
      </c>
      <c r="B495" s="10"/>
    </row>
    <row r="496" ht="16" customHeight="1" spans="1:2">
      <c r="A496" s="35" t="s">
        <v>1071</v>
      </c>
      <c r="B496" s="10"/>
    </row>
    <row r="497" ht="16" customHeight="1" spans="1:2">
      <c r="A497" s="35" t="s">
        <v>1072</v>
      </c>
      <c r="B497" s="10"/>
    </row>
    <row r="498" ht="16" customHeight="1" spans="1:2">
      <c r="A498" s="34" t="s">
        <v>1073</v>
      </c>
      <c r="B498" s="10">
        <f>SUM(B499:B502)</f>
        <v>0</v>
      </c>
    </row>
    <row r="499" ht="16" customHeight="1" spans="1:2">
      <c r="A499" s="35" t="s">
        <v>1074</v>
      </c>
      <c r="B499" s="10"/>
    </row>
    <row r="500" ht="16" customHeight="1" spans="1:2">
      <c r="A500" s="35" t="s">
        <v>1075</v>
      </c>
      <c r="B500" s="10"/>
    </row>
    <row r="501" ht="16" customHeight="1" spans="1:2">
      <c r="A501" s="35" t="s">
        <v>1076</v>
      </c>
      <c r="B501" s="10"/>
    </row>
    <row r="502" ht="16" customHeight="1" spans="1:2">
      <c r="A502" s="35" t="s">
        <v>1077</v>
      </c>
      <c r="B502" s="10"/>
    </row>
    <row r="503" ht="16" customHeight="1" spans="1:2">
      <c r="A503" s="34" t="s">
        <v>1078</v>
      </c>
      <c r="B503" s="10">
        <f>SUM(B504,B520,B528,B539,B548,B556)</f>
        <v>1127</v>
      </c>
    </row>
    <row r="504" ht="16" customHeight="1" spans="1:2">
      <c r="A504" s="34" t="s">
        <v>1079</v>
      </c>
      <c r="B504" s="10">
        <f>SUM(B505:B519)</f>
        <v>853</v>
      </c>
    </row>
    <row r="505" ht="16" customHeight="1" spans="1:2">
      <c r="A505" s="35" t="s">
        <v>748</v>
      </c>
      <c r="B505" s="10">
        <v>250</v>
      </c>
    </row>
    <row r="506" ht="16" customHeight="1" spans="1:2">
      <c r="A506" s="35" t="s">
        <v>749</v>
      </c>
      <c r="B506" s="10">
        <v>215</v>
      </c>
    </row>
    <row r="507" ht="16" customHeight="1" spans="1:2">
      <c r="A507" s="35" t="s">
        <v>750</v>
      </c>
      <c r="B507" s="10"/>
    </row>
    <row r="508" ht="16" customHeight="1" spans="1:2">
      <c r="A508" s="35" t="s">
        <v>1080</v>
      </c>
      <c r="B508" s="10"/>
    </row>
    <row r="509" ht="16" customHeight="1" spans="1:2">
      <c r="A509" s="35" t="s">
        <v>1081</v>
      </c>
      <c r="B509" s="10"/>
    </row>
    <row r="510" ht="16" customHeight="1" spans="1:2">
      <c r="A510" s="35" t="s">
        <v>1082</v>
      </c>
      <c r="B510" s="10"/>
    </row>
    <row r="511" ht="16" customHeight="1" spans="1:2">
      <c r="A511" s="35" t="s">
        <v>1083</v>
      </c>
      <c r="B511" s="10"/>
    </row>
    <row r="512" ht="16" customHeight="1" spans="1:2">
      <c r="A512" s="35" t="s">
        <v>1084</v>
      </c>
      <c r="B512" s="10"/>
    </row>
    <row r="513" ht="16" customHeight="1" spans="1:2">
      <c r="A513" s="35" t="s">
        <v>1085</v>
      </c>
      <c r="B513" s="10">
        <v>42</v>
      </c>
    </row>
    <row r="514" ht="16" customHeight="1" spans="1:2">
      <c r="A514" s="35" t="s">
        <v>1086</v>
      </c>
      <c r="B514" s="10"/>
    </row>
    <row r="515" ht="16" customHeight="1" spans="1:2">
      <c r="A515" s="35" t="s">
        <v>1087</v>
      </c>
      <c r="B515" s="10"/>
    </row>
    <row r="516" ht="16" customHeight="1" spans="1:2">
      <c r="A516" s="35" t="s">
        <v>1088</v>
      </c>
      <c r="B516" s="10"/>
    </row>
    <row r="517" ht="16" customHeight="1" spans="1:2">
      <c r="A517" s="35" t="s">
        <v>1089</v>
      </c>
      <c r="B517" s="10"/>
    </row>
    <row r="518" ht="16" customHeight="1" spans="1:2">
      <c r="A518" s="35" t="s">
        <v>1090</v>
      </c>
      <c r="B518" s="10"/>
    </row>
    <row r="519" ht="16" customHeight="1" spans="1:2">
      <c r="A519" s="35" t="s">
        <v>1091</v>
      </c>
      <c r="B519" s="10">
        <v>346</v>
      </c>
    </row>
    <row r="520" ht="16" customHeight="1" spans="1:2">
      <c r="A520" s="34" t="s">
        <v>1092</v>
      </c>
      <c r="B520" s="10">
        <f>SUM(B521:B527)</f>
        <v>0</v>
      </c>
    </row>
    <row r="521" ht="16" customHeight="1" spans="1:2">
      <c r="A521" s="35" t="s">
        <v>748</v>
      </c>
      <c r="B521" s="10"/>
    </row>
    <row r="522" ht="16" customHeight="1" spans="1:2">
      <c r="A522" s="35" t="s">
        <v>749</v>
      </c>
      <c r="B522" s="10"/>
    </row>
    <row r="523" ht="16" customHeight="1" spans="1:2">
      <c r="A523" s="35" t="s">
        <v>750</v>
      </c>
      <c r="B523" s="10"/>
    </row>
    <row r="524" ht="16" customHeight="1" spans="1:2">
      <c r="A524" s="35" t="s">
        <v>1093</v>
      </c>
      <c r="B524" s="10"/>
    </row>
    <row r="525" ht="16" customHeight="1" spans="1:2">
      <c r="A525" s="35" t="s">
        <v>1094</v>
      </c>
      <c r="B525" s="10"/>
    </row>
    <row r="526" ht="16" customHeight="1" spans="1:2">
      <c r="A526" s="35" t="s">
        <v>1095</v>
      </c>
      <c r="B526" s="10"/>
    </row>
    <row r="527" ht="16" customHeight="1" spans="1:2">
      <c r="A527" s="35" t="s">
        <v>1096</v>
      </c>
      <c r="B527" s="10"/>
    </row>
    <row r="528" ht="16" customHeight="1" spans="1:2">
      <c r="A528" s="34" t="s">
        <v>1097</v>
      </c>
      <c r="B528" s="10">
        <f>SUM(B529:B538)</f>
        <v>133</v>
      </c>
    </row>
    <row r="529" ht="16" customHeight="1" spans="1:2">
      <c r="A529" s="35" t="s">
        <v>748</v>
      </c>
      <c r="B529" s="10">
        <v>19</v>
      </c>
    </row>
    <row r="530" ht="16" customHeight="1" spans="1:2">
      <c r="A530" s="35" t="s">
        <v>749</v>
      </c>
      <c r="B530" s="10"/>
    </row>
    <row r="531" ht="16" customHeight="1" spans="1:2">
      <c r="A531" s="35" t="s">
        <v>750</v>
      </c>
      <c r="B531" s="10"/>
    </row>
    <row r="532" ht="16" customHeight="1" spans="1:2">
      <c r="A532" s="35" t="s">
        <v>1098</v>
      </c>
      <c r="B532" s="10"/>
    </row>
    <row r="533" ht="16" customHeight="1" spans="1:2">
      <c r="A533" s="35" t="s">
        <v>1099</v>
      </c>
      <c r="B533" s="10"/>
    </row>
    <row r="534" ht="16" customHeight="1" spans="1:2">
      <c r="A534" s="35" t="s">
        <v>1100</v>
      </c>
      <c r="B534" s="10"/>
    </row>
    <row r="535" ht="16" customHeight="1" spans="1:2">
      <c r="A535" s="35" t="s">
        <v>1101</v>
      </c>
      <c r="B535" s="10"/>
    </row>
    <row r="536" ht="16" customHeight="1" spans="1:2">
      <c r="A536" s="35" t="s">
        <v>1102</v>
      </c>
      <c r="B536" s="10"/>
    </row>
    <row r="537" ht="16" customHeight="1" spans="1:2">
      <c r="A537" s="35" t="s">
        <v>1103</v>
      </c>
      <c r="B537" s="10"/>
    </row>
    <row r="538" ht="16" customHeight="1" spans="1:2">
      <c r="A538" s="35" t="s">
        <v>1104</v>
      </c>
      <c r="B538" s="10">
        <v>114</v>
      </c>
    </row>
    <row r="539" ht="16" customHeight="1" spans="1:2">
      <c r="A539" s="36" t="s">
        <v>1105</v>
      </c>
      <c r="B539" s="10">
        <f>SUM(B540:B547)</f>
        <v>0</v>
      </c>
    </row>
    <row r="540" ht="16" customHeight="1" spans="1:2">
      <c r="A540" s="12" t="s">
        <v>748</v>
      </c>
      <c r="B540" s="10"/>
    </row>
    <row r="541" ht="16" customHeight="1" spans="1:2">
      <c r="A541" s="12" t="s">
        <v>749</v>
      </c>
      <c r="B541" s="10"/>
    </row>
    <row r="542" ht="16" customHeight="1" spans="1:2">
      <c r="A542" s="12" t="s">
        <v>750</v>
      </c>
      <c r="B542" s="10"/>
    </row>
    <row r="543" ht="16" customHeight="1" spans="1:2">
      <c r="A543" s="12" t="s">
        <v>1106</v>
      </c>
      <c r="B543" s="10"/>
    </row>
    <row r="544" ht="16" customHeight="1" spans="1:2">
      <c r="A544" s="12" t="s">
        <v>1107</v>
      </c>
      <c r="B544" s="10"/>
    </row>
    <row r="545" ht="16" customHeight="1" spans="1:2">
      <c r="A545" s="12" t="s">
        <v>1108</v>
      </c>
      <c r="B545" s="10"/>
    </row>
    <row r="546" ht="16" customHeight="1" spans="1:2">
      <c r="A546" s="12" t="s">
        <v>1109</v>
      </c>
      <c r="B546" s="10"/>
    </row>
    <row r="547" ht="16" customHeight="1" spans="1:2">
      <c r="A547" s="12" t="s">
        <v>1110</v>
      </c>
      <c r="B547" s="10"/>
    </row>
    <row r="548" ht="16" customHeight="1" spans="1:2">
      <c r="A548" s="36" t="s">
        <v>1111</v>
      </c>
      <c r="B548" s="10">
        <f>SUM(B549:B555)</f>
        <v>0</v>
      </c>
    </row>
    <row r="549" ht="16" customHeight="1" spans="1:2">
      <c r="A549" s="12" t="s">
        <v>748</v>
      </c>
      <c r="B549" s="10"/>
    </row>
    <row r="550" ht="16" customHeight="1" spans="1:2">
      <c r="A550" s="12" t="s">
        <v>749</v>
      </c>
      <c r="B550" s="10"/>
    </row>
    <row r="551" ht="16" customHeight="1" spans="1:2">
      <c r="A551" s="12" t="s">
        <v>750</v>
      </c>
      <c r="B551" s="10"/>
    </row>
    <row r="552" ht="16" customHeight="1" spans="1:2">
      <c r="A552" s="12" t="s">
        <v>1112</v>
      </c>
      <c r="B552" s="10"/>
    </row>
    <row r="553" ht="16" customHeight="1" spans="1:2">
      <c r="A553" s="12" t="s">
        <v>1113</v>
      </c>
      <c r="B553" s="10"/>
    </row>
    <row r="554" ht="16" customHeight="1" spans="1:2">
      <c r="A554" s="12" t="s">
        <v>1114</v>
      </c>
      <c r="B554" s="10"/>
    </row>
    <row r="555" ht="16" customHeight="1" spans="1:2">
      <c r="A555" s="12" t="s">
        <v>1115</v>
      </c>
      <c r="B555" s="10"/>
    </row>
    <row r="556" ht="16" customHeight="1" spans="1:2">
      <c r="A556" s="34" t="s">
        <v>1116</v>
      </c>
      <c r="B556" s="10">
        <f>SUM(B557:B559)</f>
        <v>141</v>
      </c>
    </row>
    <row r="557" ht="16" customHeight="1" spans="1:2">
      <c r="A557" s="35" t="s">
        <v>1117</v>
      </c>
      <c r="B557" s="10">
        <v>28</v>
      </c>
    </row>
    <row r="558" ht="16" customHeight="1" spans="1:2">
      <c r="A558" s="35" t="s">
        <v>1118</v>
      </c>
      <c r="B558" s="10"/>
    </row>
    <row r="559" ht="16" customHeight="1" spans="1:2">
      <c r="A559" s="35" t="s">
        <v>1119</v>
      </c>
      <c r="B559" s="10">
        <v>113</v>
      </c>
    </row>
    <row r="560" ht="16" customHeight="1" spans="1:2">
      <c r="A560" s="34" t="s">
        <v>1120</v>
      </c>
      <c r="B560" s="10">
        <f>SUM(B561,B580,B588,B590,B599,B603,B613,B622,B629,B637,B646,B652,B655,B658,B661,B664,B667,B671,B675,B684,B687)</f>
        <v>50608</v>
      </c>
    </row>
    <row r="561" ht="16" customHeight="1" spans="1:2">
      <c r="A561" s="34" t="s">
        <v>1121</v>
      </c>
      <c r="B561" s="10">
        <f>SUM(B562:B579)</f>
        <v>1146</v>
      </c>
    </row>
    <row r="562" ht="16" customHeight="1" spans="1:2">
      <c r="A562" s="35" t="s">
        <v>748</v>
      </c>
      <c r="B562" s="10">
        <v>140</v>
      </c>
    </row>
    <row r="563" ht="16" customHeight="1" spans="1:2">
      <c r="A563" s="35" t="s">
        <v>749</v>
      </c>
      <c r="B563" s="10">
        <v>3</v>
      </c>
    </row>
    <row r="564" ht="16" customHeight="1" spans="1:2">
      <c r="A564" s="35" t="s">
        <v>750</v>
      </c>
      <c r="B564" s="10"/>
    </row>
    <row r="565" ht="16" customHeight="1" spans="1:2">
      <c r="A565" s="35" t="s">
        <v>1122</v>
      </c>
      <c r="B565" s="10"/>
    </row>
    <row r="566" ht="16" customHeight="1" spans="1:2">
      <c r="A566" s="35" t="s">
        <v>1123</v>
      </c>
      <c r="B566" s="10">
        <v>231</v>
      </c>
    </row>
    <row r="567" ht="16" customHeight="1" spans="1:2">
      <c r="A567" s="35" t="s">
        <v>1124</v>
      </c>
      <c r="B567" s="10">
        <v>258</v>
      </c>
    </row>
    <row r="568" ht="16" customHeight="1" spans="1:2">
      <c r="A568" s="35" t="s">
        <v>1125</v>
      </c>
      <c r="B568" s="10"/>
    </row>
    <row r="569" ht="16" customHeight="1" spans="1:2">
      <c r="A569" s="35" t="s">
        <v>788</v>
      </c>
      <c r="B569" s="10"/>
    </row>
    <row r="570" ht="16" customHeight="1" spans="1:2">
      <c r="A570" s="35" t="s">
        <v>1126</v>
      </c>
      <c r="B570" s="10">
        <v>514</v>
      </c>
    </row>
    <row r="571" ht="16" customHeight="1" spans="1:2">
      <c r="A571" s="35" t="s">
        <v>1127</v>
      </c>
      <c r="B571" s="10"/>
    </row>
    <row r="572" ht="16" customHeight="1" spans="1:2">
      <c r="A572" s="35" t="s">
        <v>1128</v>
      </c>
      <c r="B572" s="10"/>
    </row>
    <row r="573" ht="16" customHeight="1" spans="1:2">
      <c r="A573" s="35" t="s">
        <v>1129</v>
      </c>
      <c r="B573" s="10"/>
    </row>
    <row r="574" ht="16" customHeight="1" spans="1:2">
      <c r="A574" s="35" t="s">
        <v>1130</v>
      </c>
      <c r="B574" s="10"/>
    </row>
    <row r="575" ht="16" customHeight="1" spans="1:2">
      <c r="A575" s="35" t="s">
        <v>1131</v>
      </c>
      <c r="B575" s="10"/>
    </row>
    <row r="576" ht="16" customHeight="1" spans="1:2">
      <c r="A576" s="35" t="s">
        <v>1132</v>
      </c>
      <c r="B576" s="10"/>
    </row>
    <row r="577" ht="16" customHeight="1" spans="1:2">
      <c r="A577" s="35" t="s">
        <v>1133</v>
      </c>
      <c r="B577" s="10"/>
    </row>
    <row r="578" ht="16" customHeight="1" spans="1:2">
      <c r="A578" s="35" t="s">
        <v>757</v>
      </c>
      <c r="B578" s="10"/>
    </row>
    <row r="579" ht="16" customHeight="1" spans="1:2">
      <c r="A579" s="35" t="s">
        <v>1134</v>
      </c>
      <c r="B579" s="10"/>
    </row>
    <row r="580" ht="16" customHeight="1" spans="1:2">
      <c r="A580" s="34" t="s">
        <v>1135</v>
      </c>
      <c r="B580" s="10">
        <f>SUM(B581:B587)</f>
        <v>701</v>
      </c>
    </row>
    <row r="581" ht="16" customHeight="1" spans="1:2">
      <c r="A581" s="35" t="s">
        <v>748</v>
      </c>
      <c r="B581" s="10">
        <v>364</v>
      </c>
    </row>
    <row r="582" ht="16" customHeight="1" spans="1:2">
      <c r="A582" s="35" t="s">
        <v>749</v>
      </c>
      <c r="B582" s="10"/>
    </row>
    <row r="583" ht="16" customHeight="1" spans="1:2">
      <c r="A583" s="35" t="s">
        <v>750</v>
      </c>
      <c r="B583" s="10"/>
    </row>
    <row r="584" ht="16" customHeight="1" spans="1:2">
      <c r="A584" s="35" t="s">
        <v>1136</v>
      </c>
      <c r="B584" s="10"/>
    </row>
    <row r="585" ht="16" customHeight="1" spans="1:2">
      <c r="A585" s="35" t="s">
        <v>1137</v>
      </c>
      <c r="B585" s="10"/>
    </row>
    <row r="586" ht="16" customHeight="1" spans="1:2">
      <c r="A586" s="35" t="s">
        <v>1138</v>
      </c>
      <c r="B586" s="10">
        <v>12</v>
      </c>
    </row>
    <row r="587" ht="16" customHeight="1" spans="1:2">
      <c r="A587" s="35" t="s">
        <v>1139</v>
      </c>
      <c r="B587" s="10">
        <v>325</v>
      </c>
    </row>
    <row r="588" ht="16" customHeight="1" spans="1:2">
      <c r="A588" s="34" t="s">
        <v>1140</v>
      </c>
      <c r="B588" s="10">
        <f>B589</f>
        <v>0</v>
      </c>
    </row>
    <row r="589" ht="16" customHeight="1" spans="1:2">
      <c r="A589" s="35" t="s">
        <v>1141</v>
      </c>
      <c r="B589" s="10"/>
    </row>
    <row r="590" ht="16" customHeight="1" spans="1:2">
      <c r="A590" s="34" t="s">
        <v>1142</v>
      </c>
      <c r="B590" s="10">
        <f>SUM(B591:B598)</f>
        <v>36500</v>
      </c>
    </row>
    <row r="591" ht="16" customHeight="1" spans="1:2">
      <c r="A591" s="35" t="s">
        <v>1143</v>
      </c>
      <c r="B591" s="10">
        <v>5327</v>
      </c>
    </row>
    <row r="592" ht="16" customHeight="1" spans="1:2">
      <c r="A592" s="35" t="s">
        <v>1144</v>
      </c>
      <c r="B592" s="10">
        <v>12539</v>
      </c>
    </row>
    <row r="593" ht="16" customHeight="1" spans="1:2">
      <c r="A593" s="35" t="s">
        <v>1145</v>
      </c>
      <c r="B593" s="10">
        <v>248</v>
      </c>
    </row>
    <row r="594" ht="16" customHeight="1" spans="1:2">
      <c r="A594" s="35" t="s">
        <v>1146</v>
      </c>
      <c r="B594" s="10">
        <v>8426</v>
      </c>
    </row>
    <row r="595" ht="16" customHeight="1" spans="1:2">
      <c r="A595" s="35" t="s">
        <v>1147</v>
      </c>
      <c r="B595" s="10"/>
    </row>
    <row r="596" ht="16" customHeight="1" spans="1:2">
      <c r="A596" s="35" t="s">
        <v>1148</v>
      </c>
      <c r="B596" s="10">
        <v>9760</v>
      </c>
    </row>
    <row r="597" ht="16" customHeight="1" spans="1:2">
      <c r="A597" s="35" t="s">
        <v>1149</v>
      </c>
      <c r="B597" s="10">
        <v>200</v>
      </c>
    </row>
    <row r="598" ht="16" customHeight="1" spans="1:2">
      <c r="A598" s="35" t="s">
        <v>1150</v>
      </c>
      <c r="B598" s="10"/>
    </row>
    <row r="599" ht="16" customHeight="1" spans="1:2">
      <c r="A599" s="34" t="s">
        <v>1151</v>
      </c>
      <c r="B599" s="10">
        <f>SUM(B600:B602)</f>
        <v>0</v>
      </c>
    </row>
    <row r="600" ht="16" customHeight="1" spans="1:2">
      <c r="A600" s="35" t="s">
        <v>1152</v>
      </c>
      <c r="B600" s="10"/>
    </row>
    <row r="601" ht="16" customHeight="1" spans="1:2">
      <c r="A601" s="35" t="s">
        <v>1153</v>
      </c>
      <c r="B601" s="10"/>
    </row>
    <row r="602" ht="16" customHeight="1" spans="1:2">
      <c r="A602" s="35" t="s">
        <v>1154</v>
      </c>
      <c r="B602" s="10"/>
    </row>
    <row r="603" ht="16" customHeight="1" spans="1:2">
      <c r="A603" s="34" t="s">
        <v>1155</v>
      </c>
      <c r="B603" s="10">
        <f>SUM(B604:B612)</f>
        <v>826</v>
      </c>
    </row>
    <row r="604" ht="16" customHeight="1" spans="1:2">
      <c r="A604" s="35" t="s">
        <v>1156</v>
      </c>
      <c r="B604" s="10"/>
    </row>
    <row r="605" ht="16" customHeight="1" spans="1:2">
      <c r="A605" s="35" t="s">
        <v>1157</v>
      </c>
      <c r="B605" s="10"/>
    </row>
    <row r="606" ht="16" customHeight="1" spans="1:2">
      <c r="A606" s="35" t="s">
        <v>1158</v>
      </c>
      <c r="B606" s="10"/>
    </row>
    <row r="607" ht="16" customHeight="1" spans="1:2">
      <c r="A607" s="35" t="s">
        <v>1159</v>
      </c>
      <c r="B607" s="10"/>
    </row>
    <row r="608" ht="16" customHeight="1" spans="1:2">
      <c r="A608" s="35" t="s">
        <v>1160</v>
      </c>
      <c r="B608" s="10"/>
    </row>
    <row r="609" ht="16" customHeight="1" spans="1:2">
      <c r="A609" s="35" t="s">
        <v>1161</v>
      </c>
      <c r="B609" s="10"/>
    </row>
    <row r="610" ht="16" customHeight="1" spans="1:2">
      <c r="A610" s="35" t="s">
        <v>1162</v>
      </c>
      <c r="B610" s="10"/>
    </row>
    <row r="611" ht="16" customHeight="1" spans="1:2">
      <c r="A611" s="35" t="s">
        <v>1163</v>
      </c>
      <c r="B611" s="10"/>
    </row>
    <row r="612" ht="16" customHeight="1" spans="1:2">
      <c r="A612" s="35" t="s">
        <v>1164</v>
      </c>
      <c r="B612" s="10">
        <v>826</v>
      </c>
    </row>
    <row r="613" ht="16" customHeight="1" spans="1:2">
      <c r="A613" s="34" t="s">
        <v>1165</v>
      </c>
      <c r="B613" s="10">
        <f>SUM(B614:B621)</f>
        <v>4069</v>
      </c>
    </row>
    <row r="614" ht="16" customHeight="1" spans="1:2">
      <c r="A614" s="35" t="s">
        <v>1166</v>
      </c>
      <c r="B614" s="10">
        <v>47</v>
      </c>
    </row>
    <row r="615" ht="16" customHeight="1" spans="1:2">
      <c r="A615" s="35" t="s">
        <v>1167</v>
      </c>
      <c r="B615" s="10">
        <v>3102</v>
      </c>
    </row>
    <row r="616" ht="16" customHeight="1" spans="1:2">
      <c r="A616" s="35" t="s">
        <v>1168</v>
      </c>
      <c r="B616" s="10"/>
    </row>
    <row r="617" ht="16" customHeight="1" spans="1:2">
      <c r="A617" s="35" t="s">
        <v>1169</v>
      </c>
      <c r="B617" s="10">
        <v>825</v>
      </c>
    </row>
    <row r="618" ht="16" customHeight="1" spans="1:2">
      <c r="A618" s="35" t="s">
        <v>1170</v>
      </c>
      <c r="B618" s="10"/>
    </row>
    <row r="619" ht="16" customHeight="1" spans="1:2">
      <c r="A619" s="35" t="s">
        <v>1171</v>
      </c>
      <c r="B619" s="10"/>
    </row>
    <row r="620" ht="16" customHeight="1" spans="1:2">
      <c r="A620" s="35" t="s">
        <v>1172</v>
      </c>
      <c r="B620" s="10"/>
    </row>
    <row r="621" ht="16" customHeight="1" spans="1:2">
      <c r="A621" s="35" t="s">
        <v>1173</v>
      </c>
      <c r="B621" s="10">
        <v>95</v>
      </c>
    </row>
    <row r="622" ht="16" customHeight="1" spans="1:2">
      <c r="A622" s="34" t="s">
        <v>1174</v>
      </c>
      <c r="B622" s="10">
        <f>SUM(B623:B628)</f>
        <v>1835</v>
      </c>
    </row>
    <row r="623" ht="16" customHeight="1" spans="1:2">
      <c r="A623" s="35" t="s">
        <v>1175</v>
      </c>
      <c r="B623" s="10">
        <v>258</v>
      </c>
    </row>
    <row r="624" ht="16" customHeight="1" spans="1:2">
      <c r="A624" s="35" t="s">
        <v>1176</v>
      </c>
      <c r="B624" s="10">
        <v>831</v>
      </c>
    </row>
    <row r="625" ht="16" customHeight="1" spans="1:2">
      <c r="A625" s="35" t="s">
        <v>1177</v>
      </c>
      <c r="B625" s="10">
        <v>382</v>
      </c>
    </row>
    <row r="626" ht="16" customHeight="1" spans="1:2">
      <c r="A626" s="35" t="s">
        <v>1178</v>
      </c>
      <c r="B626" s="10"/>
    </row>
    <row r="627" ht="16" customHeight="1" spans="1:2">
      <c r="A627" s="35" t="s">
        <v>1179</v>
      </c>
      <c r="B627" s="10">
        <v>70</v>
      </c>
    </row>
    <row r="628" ht="16" customHeight="1" spans="1:2">
      <c r="A628" s="35" t="s">
        <v>1180</v>
      </c>
      <c r="B628" s="10">
        <v>294</v>
      </c>
    </row>
    <row r="629" ht="16" customHeight="1" spans="1:2">
      <c r="A629" s="34" t="s">
        <v>1181</v>
      </c>
      <c r="B629" s="10">
        <f>SUM(B630:B636)</f>
        <v>1569</v>
      </c>
    </row>
    <row r="630" ht="16" customHeight="1" spans="1:2">
      <c r="A630" s="35" t="s">
        <v>1182</v>
      </c>
      <c r="B630" s="10">
        <v>24</v>
      </c>
    </row>
    <row r="631" ht="16" customHeight="1" spans="1:2">
      <c r="A631" s="35" t="s">
        <v>1183</v>
      </c>
      <c r="B631" s="10">
        <v>1545</v>
      </c>
    </row>
    <row r="632" ht="16" customHeight="1" spans="1:2">
      <c r="A632" s="35" t="s">
        <v>1184</v>
      </c>
      <c r="B632" s="10"/>
    </row>
    <row r="633" ht="16" customHeight="1" spans="1:2">
      <c r="A633" s="35" t="s">
        <v>1185</v>
      </c>
      <c r="B633" s="10"/>
    </row>
    <row r="634" ht="16" customHeight="1" spans="1:2">
      <c r="A634" s="35" t="s">
        <v>1186</v>
      </c>
      <c r="B634" s="10"/>
    </row>
    <row r="635" ht="16" customHeight="1" spans="1:2">
      <c r="A635" s="35" t="s">
        <v>1187</v>
      </c>
      <c r="B635" s="10"/>
    </row>
    <row r="636" ht="16" customHeight="1" spans="1:2">
      <c r="A636" s="35" t="s">
        <v>1188</v>
      </c>
      <c r="B636" s="10"/>
    </row>
    <row r="637" ht="16" customHeight="1" spans="1:2">
      <c r="A637" s="34" t="s">
        <v>1189</v>
      </c>
      <c r="B637" s="10">
        <f>SUM(B638:B645)</f>
        <v>1292</v>
      </c>
    </row>
    <row r="638" ht="16" customHeight="1" spans="1:2">
      <c r="A638" s="35" t="s">
        <v>748</v>
      </c>
      <c r="B638" s="10">
        <v>424</v>
      </c>
    </row>
    <row r="639" ht="16" customHeight="1" spans="1:2">
      <c r="A639" s="35" t="s">
        <v>749</v>
      </c>
      <c r="B639" s="10"/>
    </row>
    <row r="640" ht="16" customHeight="1" spans="1:2">
      <c r="A640" s="35" t="s">
        <v>750</v>
      </c>
      <c r="B640" s="10"/>
    </row>
    <row r="641" ht="16" customHeight="1" spans="1:2">
      <c r="A641" s="35" t="s">
        <v>1190</v>
      </c>
      <c r="B641" s="10">
        <v>26</v>
      </c>
    </row>
    <row r="642" ht="16" customHeight="1" spans="1:2">
      <c r="A642" s="35" t="s">
        <v>1191</v>
      </c>
      <c r="B642" s="10">
        <v>8</v>
      </c>
    </row>
    <row r="643" ht="16" customHeight="1" spans="1:2">
      <c r="A643" s="35" t="s">
        <v>1192</v>
      </c>
      <c r="B643" s="10"/>
    </row>
    <row r="644" ht="16" customHeight="1" spans="1:2">
      <c r="A644" s="35" t="s">
        <v>1193</v>
      </c>
      <c r="B644" s="10">
        <v>457</v>
      </c>
    </row>
    <row r="645" ht="16" customHeight="1" spans="1:2">
      <c r="A645" s="35" t="s">
        <v>1194</v>
      </c>
      <c r="B645" s="10">
        <v>377</v>
      </c>
    </row>
    <row r="646" ht="16" customHeight="1" spans="1:2">
      <c r="A646" s="34" t="s">
        <v>1195</v>
      </c>
      <c r="B646" s="10">
        <f>SUM(B647:B651)</f>
        <v>68</v>
      </c>
    </row>
    <row r="647" ht="16" customHeight="1" spans="1:2">
      <c r="A647" s="35" t="s">
        <v>748</v>
      </c>
      <c r="B647" s="10">
        <v>68</v>
      </c>
    </row>
    <row r="648" ht="16" customHeight="1" spans="1:2">
      <c r="A648" s="35" t="s">
        <v>749</v>
      </c>
      <c r="B648" s="10"/>
    </row>
    <row r="649" ht="16" customHeight="1" spans="1:2">
      <c r="A649" s="35" t="s">
        <v>750</v>
      </c>
      <c r="B649" s="10"/>
    </row>
    <row r="650" ht="16" customHeight="1" spans="1:2">
      <c r="A650" s="35" t="s">
        <v>757</v>
      </c>
      <c r="B650" s="10"/>
    </row>
    <row r="651" ht="16" customHeight="1" spans="1:2">
      <c r="A651" s="35" t="s">
        <v>1196</v>
      </c>
      <c r="B651" s="10"/>
    </row>
    <row r="652" ht="16" customHeight="1" spans="1:2">
      <c r="A652" s="34" t="s">
        <v>1197</v>
      </c>
      <c r="B652" s="10">
        <f>SUM(B653:B654)</f>
        <v>1494</v>
      </c>
    </row>
    <row r="653" ht="16" customHeight="1" spans="1:2">
      <c r="A653" s="35" t="s">
        <v>1198</v>
      </c>
      <c r="B653" s="10">
        <v>1494</v>
      </c>
    </row>
    <row r="654" ht="16" customHeight="1" spans="1:2">
      <c r="A654" s="35" t="s">
        <v>1199</v>
      </c>
      <c r="B654" s="10"/>
    </row>
    <row r="655" ht="16" customHeight="1" spans="1:2">
      <c r="A655" s="34" t="s">
        <v>1200</v>
      </c>
      <c r="B655" s="10">
        <f>SUM(B656:B657)</f>
        <v>0</v>
      </c>
    </row>
    <row r="656" ht="16" customHeight="1" spans="1:2">
      <c r="A656" s="35" t="s">
        <v>1201</v>
      </c>
      <c r="B656" s="10"/>
    </row>
    <row r="657" ht="16" customHeight="1" spans="1:2">
      <c r="A657" s="35" t="s">
        <v>1202</v>
      </c>
      <c r="B657" s="10"/>
    </row>
    <row r="658" ht="16" customHeight="1" spans="1:2">
      <c r="A658" s="34" t="s">
        <v>1203</v>
      </c>
      <c r="B658" s="10">
        <f>SUM(B659:B660)</f>
        <v>0</v>
      </c>
    </row>
    <row r="659" ht="16" customHeight="1" spans="1:2">
      <c r="A659" s="35" t="s">
        <v>1204</v>
      </c>
      <c r="B659" s="10"/>
    </row>
    <row r="660" ht="16" customHeight="1" spans="1:2">
      <c r="A660" s="35" t="s">
        <v>1205</v>
      </c>
      <c r="B660" s="10"/>
    </row>
    <row r="661" ht="16" customHeight="1" spans="1:2">
      <c r="A661" s="34" t="s">
        <v>1206</v>
      </c>
      <c r="B661" s="10">
        <f>SUM(B662:B663)</f>
        <v>0</v>
      </c>
    </row>
    <row r="662" ht="16" customHeight="1" spans="1:2">
      <c r="A662" s="35" t="s">
        <v>1207</v>
      </c>
      <c r="B662" s="10"/>
    </row>
    <row r="663" ht="16" customHeight="1" spans="1:2">
      <c r="A663" s="35" t="s">
        <v>1208</v>
      </c>
      <c r="B663" s="10"/>
    </row>
    <row r="664" ht="16" customHeight="1" spans="1:2">
      <c r="A664" s="34" t="s">
        <v>1209</v>
      </c>
      <c r="B664" s="10">
        <f>SUM(B665:B666)</f>
        <v>105</v>
      </c>
    </row>
    <row r="665" ht="16" customHeight="1" spans="1:2">
      <c r="A665" s="35" t="s">
        <v>1210</v>
      </c>
      <c r="B665" s="10">
        <v>105</v>
      </c>
    </row>
    <row r="666" ht="16" customHeight="1" spans="1:2">
      <c r="A666" s="35" t="s">
        <v>1211</v>
      </c>
      <c r="B666" s="10"/>
    </row>
    <row r="667" ht="16" customHeight="1" spans="1:2">
      <c r="A667" s="34" t="s">
        <v>1212</v>
      </c>
      <c r="B667" s="10">
        <f>SUM(B668:B670)</f>
        <v>397</v>
      </c>
    </row>
    <row r="668" ht="16" customHeight="1" spans="1:2">
      <c r="A668" s="35" t="s">
        <v>1213</v>
      </c>
      <c r="B668" s="10"/>
    </row>
    <row r="669" ht="16" customHeight="1" spans="1:2">
      <c r="A669" s="35" t="s">
        <v>1214</v>
      </c>
      <c r="B669" s="10">
        <v>397</v>
      </c>
    </row>
    <row r="670" ht="16" customHeight="1" spans="1:2">
      <c r="A670" s="35" t="s">
        <v>1215</v>
      </c>
      <c r="B670" s="10"/>
    </row>
    <row r="671" ht="16" customHeight="1" spans="1:2">
      <c r="A671" s="34" t="s">
        <v>1216</v>
      </c>
      <c r="B671" s="10">
        <f>SUM(B672:B674)</f>
        <v>0</v>
      </c>
    </row>
    <row r="672" ht="16" customHeight="1" spans="1:2">
      <c r="A672" s="35" t="s">
        <v>1217</v>
      </c>
      <c r="B672" s="10"/>
    </row>
    <row r="673" ht="16" customHeight="1" spans="1:2">
      <c r="A673" s="35" t="s">
        <v>1218</v>
      </c>
      <c r="B673" s="10"/>
    </row>
    <row r="674" ht="16" customHeight="1" spans="1:2">
      <c r="A674" s="35" t="s">
        <v>1219</v>
      </c>
      <c r="B674" s="10"/>
    </row>
    <row r="675" ht="16" customHeight="1" spans="1:2">
      <c r="A675" s="34" t="s">
        <v>1220</v>
      </c>
      <c r="B675" s="10">
        <f>SUM(B676:B683)</f>
        <v>499</v>
      </c>
    </row>
    <row r="676" ht="16" customHeight="1" spans="1:2">
      <c r="A676" s="35" t="s">
        <v>748</v>
      </c>
      <c r="B676" s="10">
        <v>457</v>
      </c>
    </row>
    <row r="677" ht="16" customHeight="1" spans="1:2">
      <c r="A677" s="35" t="s">
        <v>749</v>
      </c>
      <c r="B677" s="10"/>
    </row>
    <row r="678" ht="16" customHeight="1" spans="1:2">
      <c r="A678" s="35" t="s">
        <v>750</v>
      </c>
      <c r="B678" s="10"/>
    </row>
    <row r="679" ht="16" customHeight="1" spans="1:2">
      <c r="A679" s="35" t="s">
        <v>1221</v>
      </c>
      <c r="B679" s="10">
        <v>4</v>
      </c>
    </row>
    <row r="680" ht="16" customHeight="1" spans="1:2">
      <c r="A680" s="35" t="s">
        <v>1222</v>
      </c>
      <c r="B680" s="10"/>
    </row>
    <row r="681" ht="16" customHeight="1" spans="1:2">
      <c r="A681" s="35" t="s">
        <v>788</v>
      </c>
      <c r="B681" s="10"/>
    </row>
    <row r="682" ht="16" customHeight="1" spans="1:2">
      <c r="A682" s="35" t="s">
        <v>757</v>
      </c>
      <c r="B682" s="10"/>
    </row>
    <row r="683" ht="16" customHeight="1" spans="1:2">
      <c r="A683" s="35" t="s">
        <v>1223</v>
      </c>
      <c r="B683" s="10">
        <v>38</v>
      </c>
    </row>
    <row r="684" ht="16" customHeight="1" spans="1:2">
      <c r="A684" s="34" t="s">
        <v>1224</v>
      </c>
      <c r="B684" s="10">
        <f>SUM(B685:B686)</f>
        <v>0</v>
      </c>
    </row>
    <row r="685" ht="16" customHeight="1" spans="1:2">
      <c r="A685" s="35" t="s">
        <v>1225</v>
      </c>
      <c r="B685" s="10"/>
    </row>
    <row r="686" ht="16" customHeight="1" spans="1:2">
      <c r="A686" s="35" t="s">
        <v>1226</v>
      </c>
      <c r="B686" s="10"/>
    </row>
    <row r="687" ht="16" customHeight="1" spans="1:2">
      <c r="A687" s="34" t="s">
        <v>1227</v>
      </c>
      <c r="B687" s="10">
        <f>B688</f>
        <v>107</v>
      </c>
    </row>
    <row r="688" ht="16" customHeight="1" spans="1:2">
      <c r="A688" s="35" t="s">
        <v>1228</v>
      </c>
      <c r="B688" s="10">
        <v>107</v>
      </c>
    </row>
    <row r="689" ht="16" customHeight="1" spans="1:2">
      <c r="A689" s="34" t="s">
        <v>1229</v>
      </c>
      <c r="B689" s="10">
        <f>SUM(B690,B695,B710,B714,B726,B730,B735,B739,B743,B746,B755,B757,B763,B768)</f>
        <v>25769</v>
      </c>
    </row>
    <row r="690" ht="16" customHeight="1" spans="1:2">
      <c r="A690" s="34" t="s">
        <v>1230</v>
      </c>
      <c r="B690" s="10">
        <f>SUM(B691:B694)</f>
        <v>529</v>
      </c>
    </row>
    <row r="691" ht="16" customHeight="1" spans="1:2">
      <c r="A691" s="35" t="s">
        <v>748</v>
      </c>
      <c r="B691" s="10">
        <v>519</v>
      </c>
    </row>
    <row r="692" ht="16" customHeight="1" spans="1:2">
      <c r="A692" s="35" t="s">
        <v>749</v>
      </c>
      <c r="B692" s="10"/>
    </row>
    <row r="693" ht="16" customHeight="1" spans="1:2">
      <c r="A693" s="35" t="s">
        <v>750</v>
      </c>
      <c r="B693" s="10"/>
    </row>
    <row r="694" ht="16" customHeight="1" spans="1:2">
      <c r="A694" s="35" t="s">
        <v>1231</v>
      </c>
      <c r="B694" s="10">
        <v>10</v>
      </c>
    </row>
    <row r="695" ht="16" customHeight="1" spans="1:2">
      <c r="A695" s="34" t="s">
        <v>1232</v>
      </c>
      <c r="B695" s="10">
        <f>SUM(B696:B709)</f>
        <v>0</v>
      </c>
    </row>
    <row r="696" ht="16" customHeight="1" spans="1:2">
      <c r="A696" s="35" t="s">
        <v>1233</v>
      </c>
      <c r="B696" s="10"/>
    </row>
    <row r="697" ht="16" customHeight="1" spans="1:2">
      <c r="A697" s="35" t="s">
        <v>1234</v>
      </c>
      <c r="B697" s="10"/>
    </row>
    <row r="698" ht="16" customHeight="1" spans="1:2">
      <c r="A698" s="35" t="s">
        <v>1235</v>
      </c>
      <c r="B698" s="10"/>
    </row>
    <row r="699" ht="16" customHeight="1" spans="1:2">
      <c r="A699" s="35" t="s">
        <v>1236</v>
      </c>
      <c r="B699" s="10"/>
    </row>
    <row r="700" ht="16" customHeight="1" spans="1:2">
      <c r="A700" s="35" t="s">
        <v>1237</v>
      </c>
      <c r="B700" s="10"/>
    </row>
    <row r="701" ht="16" customHeight="1" spans="1:2">
      <c r="A701" s="35" t="s">
        <v>1238</v>
      </c>
      <c r="B701" s="10"/>
    </row>
    <row r="702" ht="16" customHeight="1" spans="1:2">
      <c r="A702" s="35" t="s">
        <v>1239</v>
      </c>
      <c r="B702" s="10"/>
    </row>
    <row r="703" ht="16" customHeight="1" spans="1:2">
      <c r="A703" s="35" t="s">
        <v>1240</v>
      </c>
      <c r="B703" s="10"/>
    </row>
    <row r="704" ht="16" customHeight="1" spans="1:2">
      <c r="A704" s="35" t="s">
        <v>1241</v>
      </c>
      <c r="B704" s="10"/>
    </row>
    <row r="705" ht="16" customHeight="1" spans="1:2">
      <c r="A705" s="35" t="s">
        <v>1242</v>
      </c>
      <c r="B705" s="10"/>
    </row>
    <row r="706" ht="16" customHeight="1" spans="1:2">
      <c r="A706" s="35" t="s">
        <v>1243</v>
      </c>
      <c r="B706" s="10"/>
    </row>
    <row r="707" ht="16" customHeight="1" spans="1:2">
      <c r="A707" s="35" t="s">
        <v>1244</v>
      </c>
      <c r="B707" s="10"/>
    </row>
    <row r="708" ht="16" customHeight="1" spans="1:2">
      <c r="A708" s="35" t="s">
        <v>1245</v>
      </c>
      <c r="B708" s="10"/>
    </row>
    <row r="709" ht="16" customHeight="1" spans="1:2">
      <c r="A709" s="35" t="s">
        <v>1246</v>
      </c>
      <c r="B709" s="10"/>
    </row>
    <row r="710" ht="16" customHeight="1" spans="1:2">
      <c r="A710" s="34" t="s">
        <v>1247</v>
      </c>
      <c r="B710" s="10">
        <f>SUM(B711:B713)</f>
        <v>1163</v>
      </c>
    </row>
    <row r="711" ht="16" customHeight="1" spans="1:2">
      <c r="A711" s="35" t="s">
        <v>1248</v>
      </c>
      <c r="B711" s="10"/>
    </row>
    <row r="712" ht="16" customHeight="1" spans="1:2">
      <c r="A712" s="35" t="s">
        <v>1249</v>
      </c>
      <c r="B712" s="10">
        <v>965</v>
      </c>
    </row>
    <row r="713" ht="16" customHeight="1" spans="1:2">
      <c r="A713" s="35" t="s">
        <v>1250</v>
      </c>
      <c r="B713" s="10">
        <v>198</v>
      </c>
    </row>
    <row r="714" ht="16" customHeight="1" spans="1:2">
      <c r="A714" s="34" t="s">
        <v>1251</v>
      </c>
      <c r="B714" s="10">
        <f>SUM(B715:B725)</f>
        <v>6598</v>
      </c>
    </row>
    <row r="715" ht="16" customHeight="1" spans="1:2">
      <c r="A715" s="35" t="s">
        <v>1252</v>
      </c>
      <c r="B715" s="10">
        <v>1060</v>
      </c>
    </row>
    <row r="716" ht="16" customHeight="1" spans="1:2">
      <c r="A716" s="35" t="s">
        <v>1253</v>
      </c>
      <c r="B716" s="10">
        <v>363</v>
      </c>
    </row>
    <row r="717" ht="16" customHeight="1" spans="1:2">
      <c r="A717" s="35" t="s">
        <v>1254</v>
      </c>
      <c r="B717" s="10">
        <v>558</v>
      </c>
    </row>
    <row r="718" ht="16" customHeight="1" spans="1:2">
      <c r="A718" s="35" t="s">
        <v>1255</v>
      </c>
      <c r="B718" s="10"/>
    </row>
    <row r="719" ht="16" customHeight="1" spans="1:2">
      <c r="A719" s="35" t="s">
        <v>1256</v>
      </c>
      <c r="B719" s="10"/>
    </row>
    <row r="720" ht="16" customHeight="1" spans="1:2">
      <c r="A720" s="35" t="s">
        <v>1257</v>
      </c>
      <c r="B720" s="10"/>
    </row>
    <row r="721" ht="16" customHeight="1" spans="1:2">
      <c r="A721" s="35" t="s">
        <v>1258</v>
      </c>
      <c r="B721" s="10"/>
    </row>
    <row r="722" ht="16" customHeight="1" spans="1:2">
      <c r="A722" s="35" t="s">
        <v>1259</v>
      </c>
      <c r="B722" s="10">
        <v>4318</v>
      </c>
    </row>
    <row r="723" ht="16" customHeight="1" spans="1:2">
      <c r="A723" s="35" t="s">
        <v>1260</v>
      </c>
      <c r="B723" s="10">
        <v>9</v>
      </c>
    </row>
    <row r="724" ht="16" customHeight="1" spans="1:2">
      <c r="A724" s="35" t="s">
        <v>1261</v>
      </c>
      <c r="B724" s="10">
        <v>257</v>
      </c>
    </row>
    <row r="725" ht="16" customHeight="1" spans="1:2">
      <c r="A725" s="35" t="s">
        <v>1262</v>
      </c>
      <c r="B725" s="10">
        <v>33</v>
      </c>
    </row>
    <row r="726" ht="16" customHeight="1" spans="1:2">
      <c r="A726" s="34" t="s">
        <v>1263</v>
      </c>
      <c r="B726" s="10">
        <f>SUM(B727:B729)</f>
        <v>7218</v>
      </c>
    </row>
    <row r="727" ht="16" customHeight="1" spans="1:2">
      <c r="A727" s="35" t="s">
        <v>1264</v>
      </c>
      <c r="B727" s="10"/>
    </row>
    <row r="728" ht="16" customHeight="1" spans="1:2">
      <c r="A728" s="35" t="s">
        <v>1265</v>
      </c>
      <c r="B728" s="10">
        <v>7215</v>
      </c>
    </row>
    <row r="729" ht="16" customHeight="1" spans="1:2">
      <c r="A729" s="35" t="s">
        <v>1266</v>
      </c>
      <c r="B729" s="10">
        <v>3</v>
      </c>
    </row>
    <row r="730" ht="16" customHeight="1" spans="1:2">
      <c r="A730" s="34" t="s">
        <v>1267</v>
      </c>
      <c r="B730" s="10">
        <f>SUM(B731:B734)</f>
        <v>7854</v>
      </c>
    </row>
    <row r="731" ht="16" customHeight="1" spans="1:2">
      <c r="A731" s="35" t="s">
        <v>1268</v>
      </c>
      <c r="B731" s="10">
        <v>2428</v>
      </c>
    </row>
    <row r="732" ht="16" customHeight="1" spans="1:2">
      <c r="A732" s="35" t="s">
        <v>1269</v>
      </c>
      <c r="B732" s="10">
        <v>5426</v>
      </c>
    </row>
    <row r="733" ht="16" customHeight="1" spans="1:2">
      <c r="A733" s="35" t="s">
        <v>1270</v>
      </c>
      <c r="B733" s="10"/>
    </row>
    <row r="734" ht="16" customHeight="1" spans="1:2">
      <c r="A734" s="35" t="s">
        <v>1271</v>
      </c>
      <c r="B734" s="10"/>
    </row>
    <row r="735" ht="16" customHeight="1" spans="1:2">
      <c r="A735" s="34" t="s">
        <v>1272</v>
      </c>
      <c r="B735" s="10">
        <f>SUM(B736:B738)</f>
        <v>1765</v>
      </c>
    </row>
    <row r="736" ht="16" customHeight="1" spans="1:2">
      <c r="A736" s="35" t="s">
        <v>1273</v>
      </c>
      <c r="B736" s="10"/>
    </row>
    <row r="737" ht="16" customHeight="1" spans="1:2">
      <c r="A737" s="35" t="s">
        <v>1274</v>
      </c>
      <c r="B737" s="10">
        <v>1765</v>
      </c>
    </row>
    <row r="738" ht="16" customHeight="1" spans="1:2">
      <c r="A738" s="35" t="s">
        <v>1275</v>
      </c>
      <c r="B738" s="10"/>
    </row>
    <row r="739" ht="16" customHeight="1" spans="1:2">
      <c r="A739" s="34" t="s">
        <v>1276</v>
      </c>
      <c r="B739" s="10">
        <f>SUM(B740:B742)</f>
        <v>165</v>
      </c>
    </row>
    <row r="740" ht="16" customHeight="1" spans="1:2">
      <c r="A740" s="35" t="s">
        <v>1277</v>
      </c>
      <c r="B740" s="10">
        <v>165</v>
      </c>
    </row>
    <row r="741" ht="16" customHeight="1" spans="1:2">
      <c r="A741" s="35" t="s">
        <v>1278</v>
      </c>
      <c r="B741" s="10"/>
    </row>
    <row r="742" ht="16" customHeight="1" spans="1:2">
      <c r="A742" s="35" t="s">
        <v>1279</v>
      </c>
      <c r="B742" s="10"/>
    </row>
    <row r="743" ht="16" customHeight="1" spans="1:2">
      <c r="A743" s="34" t="s">
        <v>1280</v>
      </c>
      <c r="B743" s="10">
        <f>SUM(B744:B745)</f>
        <v>110</v>
      </c>
    </row>
    <row r="744" ht="16" customHeight="1" spans="1:2">
      <c r="A744" s="35" t="s">
        <v>1281</v>
      </c>
      <c r="B744" s="10">
        <v>110</v>
      </c>
    </row>
    <row r="745" ht="16" customHeight="1" spans="1:2">
      <c r="A745" s="35" t="s">
        <v>1282</v>
      </c>
      <c r="B745" s="10"/>
    </row>
    <row r="746" ht="16" customHeight="1" spans="1:2">
      <c r="A746" s="34" t="s">
        <v>1283</v>
      </c>
      <c r="B746" s="10">
        <f>SUM(B747:B754)</f>
        <v>341</v>
      </c>
    </row>
    <row r="747" ht="16" customHeight="1" spans="1:2">
      <c r="A747" s="35" t="s">
        <v>748</v>
      </c>
      <c r="B747" s="10">
        <v>309</v>
      </c>
    </row>
    <row r="748" ht="16" customHeight="1" spans="1:2">
      <c r="A748" s="35" t="s">
        <v>749</v>
      </c>
      <c r="B748" s="10"/>
    </row>
    <row r="749" ht="16" customHeight="1" spans="1:2">
      <c r="A749" s="35" t="s">
        <v>750</v>
      </c>
      <c r="B749" s="10"/>
    </row>
    <row r="750" ht="16" customHeight="1" spans="1:2">
      <c r="A750" s="35" t="s">
        <v>788</v>
      </c>
      <c r="B750" s="10"/>
    </row>
    <row r="751" ht="16" customHeight="1" spans="1:2">
      <c r="A751" s="35" t="s">
        <v>1284</v>
      </c>
      <c r="B751" s="10"/>
    </row>
    <row r="752" ht="16" customHeight="1" spans="1:2">
      <c r="A752" s="35" t="s">
        <v>1285</v>
      </c>
      <c r="B752" s="10"/>
    </row>
    <row r="753" ht="16" customHeight="1" spans="1:2">
      <c r="A753" s="35" t="s">
        <v>757</v>
      </c>
      <c r="B753" s="10"/>
    </row>
    <row r="754" ht="16" customHeight="1" spans="1:2">
      <c r="A754" s="35" t="s">
        <v>1286</v>
      </c>
      <c r="B754" s="10">
        <v>32</v>
      </c>
    </row>
    <row r="755" ht="16" customHeight="1" spans="1:2">
      <c r="A755" s="34" t="s">
        <v>1287</v>
      </c>
      <c r="B755" s="10">
        <f>B756</f>
        <v>0</v>
      </c>
    </row>
    <row r="756" ht="16" customHeight="1" spans="1:2">
      <c r="A756" s="35" t="s">
        <v>1288</v>
      </c>
      <c r="B756" s="10"/>
    </row>
    <row r="757" ht="16" customHeight="1" spans="1:2">
      <c r="A757" s="34" t="s">
        <v>1289</v>
      </c>
      <c r="B757" s="10">
        <f>SUM(B758:B762)</f>
        <v>0</v>
      </c>
    </row>
    <row r="758" ht="16" customHeight="1" spans="1:2">
      <c r="A758" s="35" t="s">
        <v>748</v>
      </c>
      <c r="B758" s="10"/>
    </row>
    <row r="759" ht="16" customHeight="1" spans="1:2">
      <c r="A759" s="35" t="s">
        <v>749</v>
      </c>
      <c r="B759" s="10"/>
    </row>
    <row r="760" ht="16" customHeight="1" spans="1:2">
      <c r="A760" s="35" t="s">
        <v>750</v>
      </c>
      <c r="B760" s="10"/>
    </row>
    <row r="761" ht="16" customHeight="1" spans="1:2">
      <c r="A761" s="35" t="s">
        <v>1290</v>
      </c>
      <c r="B761" s="10"/>
    </row>
    <row r="762" ht="16" customHeight="1" spans="1:2">
      <c r="A762" s="35" t="s">
        <v>1291</v>
      </c>
      <c r="B762" s="10"/>
    </row>
    <row r="763" ht="16" customHeight="1" spans="1:2">
      <c r="A763" s="34" t="s">
        <v>1292</v>
      </c>
      <c r="B763" s="10">
        <f>SUM(B764:B767)</f>
        <v>0</v>
      </c>
    </row>
    <row r="764" ht="16" customHeight="1" spans="1:2">
      <c r="A764" s="35" t="s">
        <v>748</v>
      </c>
      <c r="B764" s="10"/>
    </row>
    <row r="765" ht="16" customHeight="1" spans="1:2">
      <c r="A765" s="35" t="s">
        <v>749</v>
      </c>
      <c r="B765" s="10"/>
    </row>
    <row r="766" ht="16" customHeight="1" spans="1:2">
      <c r="A766" s="35" t="s">
        <v>750</v>
      </c>
      <c r="B766" s="10"/>
    </row>
    <row r="767" ht="16" customHeight="1" spans="1:2">
      <c r="A767" s="35" t="s">
        <v>1293</v>
      </c>
      <c r="B767" s="10"/>
    </row>
    <row r="768" ht="16" customHeight="1" spans="1:2">
      <c r="A768" s="34" t="s">
        <v>1294</v>
      </c>
      <c r="B768" s="10">
        <f>B769</f>
        <v>26</v>
      </c>
    </row>
    <row r="769" ht="16" customHeight="1" spans="1:2">
      <c r="A769" s="35" t="s">
        <v>1295</v>
      </c>
      <c r="B769" s="10">
        <v>26</v>
      </c>
    </row>
    <row r="770" ht="16" customHeight="1" spans="1:2">
      <c r="A770" s="34" t="s">
        <v>1296</v>
      </c>
      <c r="B770" s="10">
        <f>SUM(B771,B781,B785,B794,B801,B808,B811,B814,B816,B818,B824,B826,B828,B839)</f>
        <v>187</v>
      </c>
    </row>
    <row r="771" ht="16" customHeight="1" spans="1:2">
      <c r="A771" s="34" t="s">
        <v>1297</v>
      </c>
      <c r="B771" s="10">
        <f>SUM(B772:B780)</f>
        <v>0</v>
      </c>
    </row>
    <row r="772" ht="16" customHeight="1" spans="1:2">
      <c r="A772" s="35" t="s">
        <v>748</v>
      </c>
      <c r="B772" s="10"/>
    </row>
    <row r="773" ht="16" customHeight="1" spans="1:2">
      <c r="A773" s="35" t="s">
        <v>749</v>
      </c>
      <c r="B773" s="10"/>
    </row>
    <row r="774" ht="16" customHeight="1" spans="1:2">
      <c r="A774" s="35" t="s">
        <v>750</v>
      </c>
      <c r="B774" s="10"/>
    </row>
    <row r="775" ht="16" customHeight="1" spans="1:2">
      <c r="A775" s="35" t="s">
        <v>1298</v>
      </c>
      <c r="B775" s="10"/>
    </row>
    <row r="776" ht="16" customHeight="1" spans="1:2">
      <c r="A776" s="35" t="s">
        <v>1299</v>
      </c>
      <c r="B776" s="10"/>
    </row>
    <row r="777" ht="16" customHeight="1" spans="1:2">
      <c r="A777" s="35" t="s">
        <v>1300</v>
      </c>
      <c r="B777" s="10"/>
    </row>
    <row r="778" ht="16" customHeight="1" spans="1:2">
      <c r="A778" s="35" t="s">
        <v>1301</v>
      </c>
      <c r="B778" s="10"/>
    </row>
    <row r="779" ht="16" customHeight="1" spans="1:2">
      <c r="A779" s="35" t="s">
        <v>1302</v>
      </c>
      <c r="B779" s="10"/>
    </row>
    <row r="780" ht="16" customHeight="1" spans="1:2">
      <c r="A780" s="35" t="s">
        <v>1303</v>
      </c>
      <c r="B780" s="10"/>
    </row>
    <row r="781" ht="16" customHeight="1" spans="1:2">
      <c r="A781" s="34" t="s">
        <v>1304</v>
      </c>
      <c r="B781" s="10">
        <f>SUM(B782:B784)</f>
        <v>0</v>
      </c>
    </row>
    <row r="782" ht="16" customHeight="1" spans="1:2">
      <c r="A782" s="35" t="s">
        <v>1305</v>
      </c>
      <c r="B782" s="10"/>
    </row>
    <row r="783" ht="16" customHeight="1" spans="1:2">
      <c r="A783" s="35" t="s">
        <v>1306</v>
      </c>
      <c r="B783" s="10"/>
    </row>
    <row r="784" ht="16" customHeight="1" spans="1:2">
      <c r="A784" s="35" t="s">
        <v>1307</v>
      </c>
      <c r="B784" s="10"/>
    </row>
    <row r="785" ht="16" customHeight="1" spans="1:2">
      <c r="A785" s="34" t="s">
        <v>1308</v>
      </c>
      <c r="B785" s="10">
        <f>SUM(B786:B793)</f>
        <v>117</v>
      </c>
    </row>
    <row r="786" ht="16" customHeight="1" spans="1:2">
      <c r="A786" s="35" t="s">
        <v>1309</v>
      </c>
      <c r="B786" s="10"/>
    </row>
    <row r="787" ht="16" customHeight="1" spans="1:2">
      <c r="A787" s="35" t="s">
        <v>1310</v>
      </c>
      <c r="B787" s="10"/>
    </row>
    <row r="788" ht="16" customHeight="1" spans="1:2">
      <c r="A788" s="35" t="s">
        <v>1311</v>
      </c>
      <c r="B788" s="10"/>
    </row>
    <row r="789" ht="16" customHeight="1" spans="1:2">
      <c r="A789" s="35" t="s">
        <v>1312</v>
      </c>
      <c r="B789" s="10"/>
    </row>
    <row r="790" ht="16" customHeight="1" spans="1:2">
      <c r="A790" s="35" t="s">
        <v>1313</v>
      </c>
      <c r="B790" s="10"/>
    </row>
    <row r="791" ht="16" customHeight="1" spans="1:2">
      <c r="A791" s="35" t="s">
        <v>1314</v>
      </c>
      <c r="B791" s="10"/>
    </row>
    <row r="792" ht="16" customHeight="1" spans="1:2">
      <c r="A792" s="35" t="s">
        <v>1315</v>
      </c>
      <c r="B792" s="10"/>
    </row>
    <row r="793" ht="16" customHeight="1" spans="1:2">
      <c r="A793" s="35" t="s">
        <v>1316</v>
      </c>
      <c r="B793" s="10">
        <v>117</v>
      </c>
    </row>
    <row r="794" ht="16" customHeight="1" spans="1:2">
      <c r="A794" s="34" t="s">
        <v>1317</v>
      </c>
      <c r="B794" s="10">
        <f>SUM(B795:B800)</f>
        <v>0</v>
      </c>
    </row>
    <row r="795" ht="16" customHeight="1" spans="1:2">
      <c r="A795" s="35" t="s">
        <v>1318</v>
      </c>
      <c r="B795" s="10"/>
    </row>
    <row r="796" ht="16" customHeight="1" spans="1:2">
      <c r="A796" s="35" t="s">
        <v>1319</v>
      </c>
      <c r="B796" s="10"/>
    </row>
    <row r="797" ht="16" customHeight="1" spans="1:2">
      <c r="A797" s="35" t="s">
        <v>1320</v>
      </c>
      <c r="B797" s="10"/>
    </row>
    <row r="798" ht="16" customHeight="1" spans="1:2">
      <c r="A798" s="35" t="s">
        <v>1321</v>
      </c>
      <c r="B798" s="10"/>
    </row>
    <row r="799" ht="16" customHeight="1" spans="1:2">
      <c r="A799" s="35" t="s">
        <v>1322</v>
      </c>
      <c r="B799" s="10"/>
    </row>
    <row r="800" ht="16" customHeight="1" spans="1:2">
      <c r="A800" s="35" t="s">
        <v>1323</v>
      </c>
      <c r="B800" s="10"/>
    </row>
    <row r="801" ht="16" customHeight="1" spans="1:2">
      <c r="A801" s="34" t="s">
        <v>1324</v>
      </c>
      <c r="B801" s="10">
        <f>SUM(B802:B807)</f>
        <v>0</v>
      </c>
    </row>
    <row r="802" ht="16" customHeight="1" spans="1:2">
      <c r="A802" s="35" t="s">
        <v>1325</v>
      </c>
      <c r="B802" s="10"/>
    </row>
    <row r="803" ht="16" customHeight="1" spans="1:2">
      <c r="A803" s="35" t="s">
        <v>1326</v>
      </c>
      <c r="B803" s="10"/>
    </row>
    <row r="804" ht="16" customHeight="1" spans="1:2">
      <c r="A804" s="35" t="s">
        <v>1327</v>
      </c>
      <c r="B804" s="10"/>
    </row>
    <row r="805" ht="16" customHeight="1" spans="1:2">
      <c r="A805" s="35" t="s">
        <v>1328</v>
      </c>
      <c r="B805" s="10"/>
    </row>
    <row r="806" ht="16" customHeight="1" spans="1:2">
      <c r="A806" s="35" t="s">
        <v>1329</v>
      </c>
      <c r="B806" s="10"/>
    </row>
    <row r="807" ht="16" customHeight="1" spans="1:2">
      <c r="A807" s="35" t="s">
        <v>1330</v>
      </c>
      <c r="B807" s="10"/>
    </row>
    <row r="808" ht="16" customHeight="1" spans="1:2">
      <c r="A808" s="34" t="s">
        <v>1331</v>
      </c>
      <c r="B808" s="10">
        <f>SUM(B809:B810)</f>
        <v>0</v>
      </c>
    </row>
    <row r="809" ht="16" customHeight="1" spans="1:2">
      <c r="A809" s="35" t="s">
        <v>1332</v>
      </c>
      <c r="B809" s="10"/>
    </row>
    <row r="810" ht="16" customHeight="1" spans="1:2">
      <c r="A810" s="35" t="s">
        <v>1333</v>
      </c>
      <c r="B810" s="10"/>
    </row>
    <row r="811" ht="16" customHeight="1" spans="1:2">
      <c r="A811" s="34" t="s">
        <v>1334</v>
      </c>
      <c r="B811" s="10">
        <f>SUM(B812:B813)</f>
        <v>0</v>
      </c>
    </row>
    <row r="812" ht="16" customHeight="1" spans="1:2">
      <c r="A812" s="35" t="s">
        <v>1335</v>
      </c>
      <c r="B812" s="10"/>
    </row>
    <row r="813" ht="16" customHeight="1" spans="1:2">
      <c r="A813" s="35" t="s">
        <v>1336</v>
      </c>
      <c r="B813" s="10"/>
    </row>
    <row r="814" ht="16" customHeight="1" spans="1:2">
      <c r="A814" s="34" t="s">
        <v>1337</v>
      </c>
      <c r="B814" s="10">
        <f>B815</f>
        <v>0</v>
      </c>
    </row>
    <row r="815" ht="16" customHeight="1" spans="1:2">
      <c r="A815" s="35" t="s">
        <v>1338</v>
      </c>
      <c r="B815" s="10"/>
    </row>
    <row r="816" ht="16" customHeight="1" spans="1:2">
      <c r="A816" s="34" t="s">
        <v>1339</v>
      </c>
      <c r="B816" s="10">
        <f>B817</f>
        <v>0</v>
      </c>
    </row>
    <row r="817" ht="16" customHeight="1" spans="1:2">
      <c r="A817" s="35" t="s">
        <v>1340</v>
      </c>
      <c r="B817" s="10"/>
    </row>
    <row r="818" ht="16" customHeight="1" spans="1:2">
      <c r="A818" s="34" t="s">
        <v>1341</v>
      </c>
      <c r="B818" s="10">
        <f>SUM(B819:B823)</f>
        <v>70</v>
      </c>
    </row>
    <row r="819" ht="16" customHeight="1" spans="1:2">
      <c r="A819" s="35" t="s">
        <v>1342</v>
      </c>
      <c r="B819" s="10"/>
    </row>
    <row r="820" ht="16" customHeight="1" spans="1:2">
      <c r="A820" s="35" t="s">
        <v>1343</v>
      </c>
      <c r="B820" s="10"/>
    </row>
    <row r="821" ht="16" customHeight="1" spans="1:2">
      <c r="A821" s="35" t="s">
        <v>1344</v>
      </c>
      <c r="B821" s="10"/>
    </row>
    <row r="822" ht="16" customHeight="1" spans="1:2">
      <c r="A822" s="35" t="s">
        <v>1345</v>
      </c>
      <c r="B822" s="10"/>
    </row>
    <row r="823" ht="16" customHeight="1" spans="1:2">
      <c r="A823" s="35" t="s">
        <v>1346</v>
      </c>
      <c r="B823" s="10">
        <v>70</v>
      </c>
    </row>
    <row r="824" ht="16" customHeight="1" spans="1:2">
      <c r="A824" s="34" t="s">
        <v>1347</v>
      </c>
      <c r="B824" s="10">
        <f>B825</f>
        <v>0</v>
      </c>
    </row>
    <row r="825" ht="16" customHeight="1" spans="1:2">
      <c r="A825" s="35" t="s">
        <v>1348</v>
      </c>
      <c r="B825" s="10"/>
    </row>
    <row r="826" ht="16" customHeight="1" spans="1:2">
      <c r="A826" s="34" t="s">
        <v>1349</v>
      </c>
      <c r="B826" s="10">
        <f>B827</f>
        <v>0</v>
      </c>
    </row>
    <row r="827" ht="16" customHeight="1" spans="1:2">
      <c r="A827" s="35" t="s">
        <v>1350</v>
      </c>
      <c r="B827" s="10"/>
    </row>
    <row r="828" ht="16" customHeight="1" spans="1:2">
      <c r="A828" s="34" t="s">
        <v>1351</v>
      </c>
      <c r="B828" s="10">
        <f>SUM(B829:B838)</f>
        <v>0</v>
      </c>
    </row>
    <row r="829" ht="16" customHeight="1" spans="1:2">
      <c r="A829" s="35" t="s">
        <v>748</v>
      </c>
      <c r="B829" s="10"/>
    </row>
    <row r="830" ht="16" customHeight="1" spans="1:2">
      <c r="A830" s="35" t="s">
        <v>749</v>
      </c>
      <c r="B830" s="10"/>
    </row>
    <row r="831" ht="16" customHeight="1" spans="1:2">
      <c r="A831" s="35" t="s">
        <v>750</v>
      </c>
      <c r="B831" s="10"/>
    </row>
    <row r="832" ht="16" customHeight="1" spans="1:2">
      <c r="A832" s="35" t="s">
        <v>1352</v>
      </c>
      <c r="B832" s="10"/>
    </row>
    <row r="833" ht="16" customHeight="1" spans="1:2">
      <c r="A833" s="35" t="s">
        <v>1353</v>
      </c>
      <c r="B833" s="10"/>
    </row>
    <row r="834" ht="16" customHeight="1" spans="1:2">
      <c r="A834" s="35" t="s">
        <v>1354</v>
      </c>
      <c r="B834" s="10"/>
    </row>
    <row r="835" ht="16" customHeight="1" spans="1:2">
      <c r="A835" s="35" t="s">
        <v>788</v>
      </c>
      <c r="B835" s="10"/>
    </row>
    <row r="836" ht="16" customHeight="1" spans="1:2">
      <c r="A836" s="35" t="s">
        <v>1355</v>
      </c>
      <c r="B836" s="10"/>
    </row>
    <row r="837" ht="16" customHeight="1" spans="1:2">
      <c r="A837" s="35" t="s">
        <v>757</v>
      </c>
      <c r="B837" s="10"/>
    </row>
    <row r="838" ht="16" customHeight="1" spans="1:2">
      <c r="A838" s="35" t="s">
        <v>1356</v>
      </c>
      <c r="B838" s="10"/>
    </row>
    <row r="839" ht="16" customHeight="1" spans="1:2">
      <c r="A839" s="34" t="s">
        <v>1357</v>
      </c>
      <c r="B839" s="10">
        <f>B840</f>
        <v>0</v>
      </c>
    </row>
    <row r="840" ht="16" customHeight="1" spans="1:2">
      <c r="A840" s="35" t="s">
        <v>1358</v>
      </c>
      <c r="B840" s="10"/>
    </row>
    <row r="841" ht="16" customHeight="1" spans="1:2">
      <c r="A841" s="34" t="s">
        <v>1359</v>
      </c>
      <c r="B841" s="10">
        <f>SUM(B842,B853,B855,B858,B860,B862)</f>
        <v>88426</v>
      </c>
    </row>
    <row r="842" ht="16" customHeight="1" spans="1:2">
      <c r="A842" s="34" t="s">
        <v>1360</v>
      </c>
      <c r="B842" s="10">
        <f>SUM(B843:B852)</f>
        <v>5539</v>
      </c>
    </row>
    <row r="843" ht="16" customHeight="1" spans="1:2">
      <c r="A843" s="35" t="s">
        <v>748</v>
      </c>
      <c r="B843" s="10">
        <v>122</v>
      </c>
    </row>
    <row r="844" ht="16" customHeight="1" spans="1:2">
      <c r="A844" s="35" t="s">
        <v>749</v>
      </c>
      <c r="B844" s="10"/>
    </row>
    <row r="845" ht="16" customHeight="1" spans="1:2">
      <c r="A845" s="35" t="s">
        <v>750</v>
      </c>
      <c r="B845" s="10"/>
    </row>
    <row r="846" ht="16" customHeight="1" spans="1:2">
      <c r="A846" s="35" t="s">
        <v>1361</v>
      </c>
      <c r="B846" s="10">
        <v>4016</v>
      </c>
    </row>
    <row r="847" ht="16" customHeight="1" spans="1:2">
      <c r="A847" s="35" t="s">
        <v>1362</v>
      </c>
      <c r="B847" s="10"/>
    </row>
    <row r="848" ht="16" customHeight="1" spans="1:2">
      <c r="A848" s="35" t="s">
        <v>1363</v>
      </c>
      <c r="B848" s="10"/>
    </row>
    <row r="849" ht="16" customHeight="1" spans="1:2">
      <c r="A849" s="35" t="s">
        <v>1364</v>
      </c>
      <c r="B849" s="10"/>
    </row>
    <row r="850" ht="16" customHeight="1" spans="1:2">
      <c r="A850" s="35" t="s">
        <v>1365</v>
      </c>
      <c r="B850" s="10"/>
    </row>
    <row r="851" ht="16" customHeight="1" spans="1:2">
      <c r="A851" s="35" t="s">
        <v>1366</v>
      </c>
      <c r="B851" s="10"/>
    </row>
    <row r="852" ht="16" customHeight="1" spans="1:2">
      <c r="A852" s="35" t="s">
        <v>1367</v>
      </c>
      <c r="B852" s="10">
        <v>1401</v>
      </c>
    </row>
    <row r="853" ht="16" customHeight="1" spans="1:2">
      <c r="A853" s="34" t="s">
        <v>1368</v>
      </c>
      <c r="B853" s="10">
        <f>B854</f>
        <v>0</v>
      </c>
    </row>
    <row r="854" ht="16" customHeight="1" spans="1:2">
      <c r="A854" s="35" t="s">
        <v>1369</v>
      </c>
      <c r="B854" s="10"/>
    </row>
    <row r="855" ht="16" customHeight="1" spans="1:2">
      <c r="A855" s="34" t="s">
        <v>1370</v>
      </c>
      <c r="B855" s="10">
        <f>SUM(B856:B857)</f>
        <v>20417</v>
      </c>
    </row>
    <row r="856" ht="16" customHeight="1" spans="1:2">
      <c r="A856" s="35" t="s">
        <v>1371</v>
      </c>
      <c r="B856" s="10"/>
    </row>
    <row r="857" ht="16" customHeight="1" spans="1:2">
      <c r="A857" s="35" t="s">
        <v>1372</v>
      </c>
      <c r="B857" s="10">
        <v>20417</v>
      </c>
    </row>
    <row r="858" ht="16" customHeight="1" spans="1:2">
      <c r="A858" s="34" t="s">
        <v>1373</v>
      </c>
      <c r="B858" s="10">
        <f t="shared" ref="B858:B862" si="0">B859</f>
        <v>4946</v>
      </c>
    </row>
    <row r="859" ht="16" customHeight="1" spans="1:2">
      <c r="A859" s="35" t="s">
        <v>1374</v>
      </c>
      <c r="B859" s="10">
        <v>4946</v>
      </c>
    </row>
    <row r="860" ht="16" customHeight="1" spans="1:2">
      <c r="A860" s="34" t="s">
        <v>1375</v>
      </c>
      <c r="B860" s="10">
        <f>B861</f>
        <v>0</v>
      </c>
    </row>
    <row r="861" ht="16" customHeight="1" spans="1:2">
      <c r="A861" s="35" t="s">
        <v>1376</v>
      </c>
      <c r="B861" s="10"/>
    </row>
    <row r="862" ht="16" customHeight="1" spans="1:2">
      <c r="A862" s="34" t="s">
        <v>1377</v>
      </c>
      <c r="B862" s="10">
        <f>B863</f>
        <v>57524</v>
      </c>
    </row>
    <row r="863" ht="16" customHeight="1" spans="1:2">
      <c r="A863" s="35" t="s">
        <v>1378</v>
      </c>
      <c r="B863" s="10">
        <v>57524</v>
      </c>
    </row>
    <row r="864" ht="16" customHeight="1" spans="1:2">
      <c r="A864" s="34" t="s">
        <v>1379</v>
      </c>
      <c r="B864" s="10">
        <f>SUM(B865,B891,B914,B942,B953,B960,B966,B969)</f>
        <v>2689</v>
      </c>
    </row>
    <row r="865" ht="16" customHeight="1" spans="1:2">
      <c r="A865" s="34" t="s">
        <v>1380</v>
      </c>
      <c r="B865" s="10">
        <f>SUM(B866:B890)</f>
        <v>1720</v>
      </c>
    </row>
    <row r="866" ht="16" customHeight="1" spans="1:2">
      <c r="A866" s="35" t="s">
        <v>748</v>
      </c>
      <c r="B866" s="10">
        <v>415</v>
      </c>
    </row>
    <row r="867" ht="16" customHeight="1" spans="1:2">
      <c r="A867" s="35" t="s">
        <v>749</v>
      </c>
      <c r="B867" s="10"/>
    </row>
    <row r="868" ht="16" customHeight="1" spans="1:2">
      <c r="A868" s="35" t="s">
        <v>750</v>
      </c>
      <c r="B868" s="10"/>
    </row>
    <row r="869" ht="16" customHeight="1" spans="1:2">
      <c r="A869" s="35" t="s">
        <v>757</v>
      </c>
      <c r="B869" s="10"/>
    </row>
    <row r="870" ht="16" customHeight="1" spans="1:2">
      <c r="A870" s="35" t="s">
        <v>1381</v>
      </c>
      <c r="B870" s="10"/>
    </row>
    <row r="871" ht="16" customHeight="1" spans="1:2">
      <c r="A871" s="35" t="s">
        <v>1382</v>
      </c>
      <c r="B871" s="10"/>
    </row>
    <row r="872" ht="16" customHeight="1" spans="1:2">
      <c r="A872" s="35" t="s">
        <v>1383</v>
      </c>
      <c r="B872" s="10">
        <v>6</v>
      </c>
    </row>
    <row r="873" ht="16" customHeight="1" spans="1:2">
      <c r="A873" s="35" t="s">
        <v>1384</v>
      </c>
      <c r="B873" s="10"/>
    </row>
    <row r="874" ht="16" customHeight="1" spans="1:2">
      <c r="A874" s="35" t="s">
        <v>1385</v>
      </c>
      <c r="B874" s="10"/>
    </row>
    <row r="875" ht="16" customHeight="1" spans="1:2">
      <c r="A875" s="35" t="s">
        <v>1386</v>
      </c>
      <c r="B875" s="10">
        <v>1</v>
      </c>
    </row>
    <row r="876" ht="16" customHeight="1" spans="1:2">
      <c r="A876" s="35" t="s">
        <v>1387</v>
      </c>
      <c r="B876" s="10"/>
    </row>
    <row r="877" ht="16" customHeight="1" spans="1:2">
      <c r="A877" s="35" t="s">
        <v>1388</v>
      </c>
      <c r="B877" s="10"/>
    </row>
    <row r="878" ht="16" customHeight="1" spans="1:2">
      <c r="A878" s="35" t="s">
        <v>1389</v>
      </c>
      <c r="B878" s="10">
        <v>9</v>
      </c>
    </row>
    <row r="879" ht="16" customHeight="1" spans="1:2">
      <c r="A879" s="35" t="s">
        <v>1390</v>
      </c>
      <c r="B879" s="10">
        <v>709</v>
      </c>
    </row>
    <row r="880" ht="16" customHeight="1" spans="1:2">
      <c r="A880" s="35" t="s">
        <v>1391</v>
      </c>
      <c r="B880" s="10"/>
    </row>
    <row r="881" ht="16" customHeight="1" spans="1:2">
      <c r="A881" s="35" t="s">
        <v>1392</v>
      </c>
      <c r="B881" s="10">
        <v>16</v>
      </c>
    </row>
    <row r="882" ht="16" customHeight="1" spans="1:2">
      <c r="A882" s="35" t="s">
        <v>1393</v>
      </c>
      <c r="B882" s="10"/>
    </row>
    <row r="883" ht="16" customHeight="1" spans="1:2">
      <c r="A883" s="35" t="s">
        <v>1394</v>
      </c>
      <c r="B883" s="10"/>
    </row>
    <row r="884" ht="16" customHeight="1" spans="1:2">
      <c r="A884" s="35" t="s">
        <v>1395</v>
      </c>
      <c r="B884" s="10"/>
    </row>
    <row r="885" ht="16" customHeight="1" spans="1:2">
      <c r="A885" s="35" t="s">
        <v>1396</v>
      </c>
      <c r="B885" s="10"/>
    </row>
    <row r="886" ht="16" customHeight="1" spans="1:2">
      <c r="A886" s="35" t="s">
        <v>1397</v>
      </c>
      <c r="B886" s="10"/>
    </row>
    <row r="887" ht="16" customHeight="1" spans="1:2">
      <c r="A887" s="35" t="s">
        <v>1398</v>
      </c>
      <c r="B887" s="10"/>
    </row>
    <row r="888" ht="16" customHeight="1" spans="1:2">
      <c r="A888" s="35" t="s">
        <v>1399</v>
      </c>
      <c r="B888" s="10"/>
    </row>
    <row r="889" ht="16" customHeight="1" spans="1:2">
      <c r="A889" s="35" t="s">
        <v>1400</v>
      </c>
      <c r="B889" s="10">
        <v>5</v>
      </c>
    </row>
    <row r="890" ht="16" customHeight="1" spans="1:2">
      <c r="A890" s="35" t="s">
        <v>1401</v>
      </c>
      <c r="B890" s="10">
        <v>559</v>
      </c>
    </row>
    <row r="891" ht="16" customHeight="1" spans="1:2">
      <c r="A891" s="34" t="s">
        <v>1402</v>
      </c>
      <c r="B891" s="10">
        <f>SUM(B892:B913)</f>
        <v>223</v>
      </c>
    </row>
    <row r="892" ht="16" customHeight="1" spans="1:2">
      <c r="A892" s="35" t="s">
        <v>748</v>
      </c>
      <c r="B892" s="10"/>
    </row>
    <row r="893" ht="16" customHeight="1" spans="1:2">
      <c r="A893" s="35" t="s">
        <v>749</v>
      </c>
      <c r="B893" s="10"/>
    </row>
    <row r="894" ht="16" customHeight="1" spans="1:2">
      <c r="A894" s="35" t="s">
        <v>750</v>
      </c>
      <c r="B894" s="10"/>
    </row>
    <row r="895" ht="16" customHeight="1" spans="1:2">
      <c r="A895" s="35" t="s">
        <v>1403</v>
      </c>
      <c r="B895" s="10"/>
    </row>
    <row r="896" ht="16" customHeight="1" spans="1:2">
      <c r="A896" s="35" t="s">
        <v>1404</v>
      </c>
      <c r="B896" s="10"/>
    </row>
    <row r="897" ht="16" customHeight="1" spans="1:2">
      <c r="A897" s="35" t="s">
        <v>1405</v>
      </c>
      <c r="B897" s="10"/>
    </row>
    <row r="898" ht="16" customHeight="1" spans="1:2">
      <c r="A898" s="35" t="s">
        <v>1406</v>
      </c>
      <c r="B898" s="10"/>
    </row>
    <row r="899" ht="16" customHeight="1" spans="1:2">
      <c r="A899" s="35" t="s">
        <v>1407</v>
      </c>
      <c r="B899" s="10"/>
    </row>
    <row r="900" ht="16" customHeight="1" spans="1:2">
      <c r="A900" s="35" t="s">
        <v>1408</v>
      </c>
      <c r="B900" s="10"/>
    </row>
    <row r="901" ht="16" customHeight="1" spans="1:2">
      <c r="A901" s="35" t="s">
        <v>1409</v>
      </c>
      <c r="B901" s="10"/>
    </row>
    <row r="902" ht="16" customHeight="1" spans="1:2">
      <c r="A902" s="35" t="s">
        <v>1410</v>
      </c>
      <c r="B902" s="10"/>
    </row>
    <row r="903" ht="16" customHeight="1" spans="1:2">
      <c r="A903" s="35" t="s">
        <v>1411</v>
      </c>
      <c r="B903" s="10"/>
    </row>
    <row r="904" ht="16" customHeight="1" spans="1:2">
      <c r="A904" s="35" t="s">
        <v>1412</v>
      </c>
      <c r="B904" s="10"/>
    </row>
    <row r="905" ht="16" customHeight="1" spans="1:2">
      <c r="A905" s="35" t="s">
        <v>1413</v>
      </c>
      <c r="B905" s="10"/>
    </row>
    <row r="906" ht="16" customHeight="1" spans="1:2">
      <c r="A906" s="35" t="s">
        <v>1414</v>
      </c>
      <c r="B906" s="10"/>
    </row>
    <row r="907" ht="16" customHeight="1" spans="1:2">
      <c r="A907" s="35" t="s">
        <v>1415</v>
      </c>
      <c r="B907" s="10"/>
    </row>
    <row r="908" ht="16" customHeight="1" spans="1:2">
      <c r="A908" s="35" t="s">
        <v>1416</v>
      </c>
      <c r="B908" s="10"/>
    </row>
    <row r="909" ht="16" customHeight="1" spans="1:2">
      <c r="A909" s="35" t="s">
        <v>1417</v>
      </c>
      <c r="B909" s="10"/>
    </row>
    <row r="910" ht="16" customHeight="1" spans="1:2">
      <c r="A910" s="35" t="s">
        <v>1418</v>
      </c>
      <c r="B910" s="10"/>
    </row>
    <row r="911" ht="16" customHeight="1" spans="1:2">
      <c r="A911" s="35" t="s">
        <v>1387</v>
      </c>
      <c r="B911" s="10"/>
    </row>
    <row r="912" ht="16" customHeight="1" spans="1:2">
      <c r="A912" s="35" t="s">
        <v>1419</v>
      </c>
      <c r="B912" s="10"/>
    </row>
    <row r="913" ht="16" customHeight="1" spans="1:2">
      <c r="A913" s="35" t="s">
        <v>1420</v>
      </c>
      <c r="B913" s="10">
        <v>223</v>
      </c>
    </row>
    <row r="914" ht="16" customHeight="1" spans="1:2">
      <c r="A914" s="34" t="s">
        <v>1421</v>
      </c>
      <c r="B914" s="10">
        <f>SUM(B915:B941)</f>
        <v>11</v>
      </c>
    </row>
    <row r="915" ht="16" customHeight="1" spans="1:2">
      <c r="A915" s="35" t="s">
        <v>748</v>
      </c>
      <c r="B915" s="10"/>
    </row>
    <row r="916" ht="16" customHeight="1" spans="1:2">
      <c r="A916" s="35" t="s">
        <v>749</v>
      </c>
      <c r="B916" s="10"/>
    </row>
    <row r="917" ht="16" customHeight="1" spans="1:2">
      <c r="A917" s="35" t="s">
        <v>750</v>
      </c>
      <c r="B917" s="10"/>
    </row>
    <row r="918" ht="16" customHeight="1" spans="1:2">
      <c r="A918" s="35" t="s">
        <v>1422</v>
      </c>
      <c r="B918" s="10"/>
    </row>
    <row r="919" ht="16" customHeight="1" spans="1:2">
      <c r="A919" s="35" t="s">
        <v>1423</v>
      </c>
      <c r="B919" s="10"/>
    </row>
    <row r="920" ht="16" customHeight="1" spans="1:2">
      <c r="A920" s="35" t="s">
        <v>1424</v>
      </c>
      <c r="B920" s="10">
        <v>8</v>
      </c>
    </row>
    <row r="921" ht="16" customHeight="1" spans="1:2">
      <c r="A921" s="35" t="s">
        <v>1425</v>
      </c>
      <c r="B921" s="10"/>
    </row>
    <row r="922" ht="16" customHeight="1" spans="1:2">
      <c r="A922" s="35" t="s">
        <v>1426</v>
      </c>
      <c r="B922" s="10"/>
    </row>
    <row r="923" ht="16" customHeight="1" spans="1:2">
      <c r="A923" s="35" t="s">
        <v>1427</v>
      </c>
      <c r="B923" s="10"/>
    </row>
    <row r="924" ht="16" customHeight="1" spans="1:2">
      <c r="A924" s="35" t="s">
        <v>1428</v>
      </c>
      <c r="B924" s="10"/>
    </row>
    <row r="925" ht="16" customHeight="1" spans="1:2">
      <c r="A925" s="35" t="s">
        <v>1429</v>
      </c>
      <c r="B925" s="10"/>
    </row>
    <row r="926" ht="16" customHeight="1" spans="1:2">
      <c r="A926" s="35" t="s">
        <v>1430</v>
      </c>
      <c r="B926" s="10"/>
    </row>
    <row r="927" ht="16" customHeight="1" spans="1:2">
      <c r="A927" s="35" t="s">
        <v>1431</v>
      </c>
      <c r="B927" s="10"/>
    </row>
    <row r="928" ht="16" customHeight="1" spans="1:2">
      <c r="A928" s="35" t="s">
        <v>1432</v>
      </c>
      <c r="B928" s="10"/>
    </row>
    <row r="929" ht="16" customHeight="1" spans="1:2">
      <c r="A929" s="35" t="s">
        <v>1433</v>
      </c>
      <c r="B929" s="10"/>
    </row>
    <row r="930" ht="16" customHeight="1" spans="1:2">
      <c r="A930" s="35" t="s">
        <v>1434</v>
      </c>
      <c r="B930" s="10"/>
    </row>
    <row r="931" ht="16" customHeight="1" spans="1:2">
      <c r="A931" s="35" t="s">
        <v>1435</v>
      </c>
      <c r="B931" s="10"/>
    </row>
    <row r="932" ht="16" customHeight="1" spans="1:2">
      <c r="A932" s="35" t="s">
        <v>1436</v>
      </c>
      <c r="B932" s="10"/>
    </row>
    <row r="933" ht="16" customHeight="1" spans="1:2">
      <c r="A933" s="35" t="s">
        <v>1437</v>
      </c>
      <c r="B933" s="10"/>
    </row>
    <row r="934" ht="16" customHeight="1" spans="1:2">
      <c r="A934" s="35" t="s">
        <v>1438</v>
      </c>
      <c r="B934" s="10"/>
    </row>
    <row r="935" ht="16" customHeight="1" spans="1:2">
      <c r="A935" s="35" t="s">
        <v>1439</v>
      </c>
      <c r="B935" s="10"/>
    </row>
    <row r="936" ht="16" customHeight="1" spans="1:2">
      <c r="A936" s="35" t="s">
        <v>1414</v>
      </c>
      <c r="B936" s="10"/>
    </row>
    <row r="937" ht="16" customHeight="1" spans="1:2">
      <c r="A937" s="35" t="s">
        <v>1440</v>
      </c>
      <c r="B937" s="10"/>
    </row>
    <row r="938" ht="16" customHeight="1" spans="1:2">
      <c r="A938" s="35" t="s">
        <v>1441</v>
      </c>
      <c r="B938" s="10"/>
    </row>
    <row r="939" ht="16" customHeight="1" spans="1:2">
      <c r="A939" s="35" t="s">
        <v>1442</v>
      </c>
      <c r="B939" s="10"/>
    </row>
    <row r="940" ht="16" customHeight="1" spans="1:2">
      <c r="A940" s="35" t="s">
        <v>1443</v>
      </c>
      <c r="B940" s="10"/>
    </row>
    <row r="941" ht="16" customHeight="1" spans="1:2">
      <c r="A941" s="35" t="s">
        <v>1444</v>
      </c>
      <c r="B941" s="10">
        <v>3</v>
      </c>
    </row>
    <row r="942" ht="16" customHeight="1" spans="1:2">
      <c r="A942" s="34" t="s">
        <v>1445</v>
      </c>
      <c r="B942" s="10">
        <f>SUM(B943:B952)</f>
        <v>690</v>
      </c>
    </row>
    <row r="943" ht="16" customHeight="1" spans="1:2">
      <c r="A943" s="35" t="s">
        <v>748</v>
      </c>
      <c r="B943" s="10"/>
    </row>
    <row r="944" ht="16" customHeight="1" spans="1:2">
      <c r="A944" s="35" t="s">
        <v>749</v>
      </c>
      <c r="B944" s="10"/>
    </row>
    <row r="945" ht="16" customHeight="1" spans="1:2">
      <c r="A945" s="35" t="s">
        <v>750</v>
      </c>
      <c r="B945" s="10"/>
    </row>
    <row r="946" ht="16" customHeight="1" spans="1:2">
      <c r="A946" s="35" t="s">
        <v>1446</v>
      </c>
      <c r="B946" s="10"/>
    </row>
    <row r="947" ht="16" customHeight="1" spans="1:2">
      <c r="A947" s="35" t="s">
        <v>1447</v>
      </c>
      <c r="B947" s="10"/>
    </row>
    <row r="948" ht="16" customHeight="1" spans="1:2">
      <c r="A948" s="35" t="s">
        <v>1448</v>
      </c>
      <c r="B948" s="10"/>
    </row>
    <row r="949" ht="16" customHeight="1" spans="1:2">
      <c r="A949" s="35" t="s">
        <v>1449</v>
      </c>
      <c r="B949" s="10"/>
    </row>
    <row r="950" ht="16" customHeight="1" spans="1:2">
      <c r="A950" s="35" t="s">
        <v>1450</v>
      </c>
      <c r="B950" s="10"/>
    </row>
    <row r="951" ht="16" customHeight="1" spans="1:2">
      <c r="A951" s="35" t="s">
        <v>757</v>
      </c>
      <c r="B951" s="10"/>
    </row>
    <row r="952" ht="16" customHeight="1" spans="1:2">
      <c r="A952" s="35" t="s">
        <v>1451</v>
      </c>
      <c r="B952" s="10">
        <v>690</v>
      </c>
    </row>
    <row r="953" ht="16" customHeight="1" spans="1:2">
      <c r="A953" s="34" t="s">
        <v>1452</v>
      </c>
      <c r="B953" s="10">
        <f>SUM(B954:B959)</f>
        <v>45</v>
      </c>
    </row>
    <row r="954" ht="16" customHeight="1" spans="1:2">
      <c r="A954" s="35" t="s">
        <v>1453</v>
      </c>
      <c r="B954" s="10"/>
    </row>
    <row r="955" ht="16" customHeight="1" spans="1:2">
      <c r="A955" s="35" t="s">
        <v>1454</v>
      </c>
      <c r="B955" s="10"/>
    </row>
    <row r="956" ht="16" customHeight="1" spans="1:2">
      <c r="A956" s="35" t="s">
        <v>1455</v>
      </c>
      <c r="B956" s="10">
        <v>45</v>
      </c>
    </row>
    <row r="957" ht="16" customHeight="1" spans="1:2">
      <c r="A957" s="35" t="s">
        <v>1456</v>
      </c>
      <c r="B957" s="10"/>
    </row>
    <row r="958" ht="16" customHeight="1" spans="1:2">
      <c r="A958" s="35" t="s">
        <v>1457</v>
      </c>
      <c r="B958" s="10"/>
    </row>
    <row r="959" ht="16" customHeight="1" spans="1:2">
      <c r="A959" s="35" t="s">
        <v>1458</v>
      </c>
      <c r="B959" s="10"/>
    </row>
    <row r="960" ht="16" customHeight="1" spans="1:2">
      <c r="A960" s="34" t="s">
        <v>1459</v>
      </c>
      <c r="B960" s="10">
        <f>SUM(B961:B965)</f>
        <v>0</v>
      </c>
    </row>
    <row r="961" ht="16" customHeight="1" spans="1:2">
      <c r="A961" s="35" t="s">
        <v>1460</v>
      </c>
      <c r="B961" s="10"/>
    </row>
    <row r="962" ht="16" customHeight="1" spans="1:2">
      <c r="A962" s="35" t="s">
        <v>1461</v>
      </c>
      <c r="B962" s="10"/>
    </row>
    <row r="963" ht="16" customHeight="1" spans="1:2">
      <c r="A963" s="35" t="s">
        <v>1462</v>
      </c>
      <c r="B963" s="10"/>
    </row>
    <row r="964" ht="16" customHeight="1" spans="1:2">
      <c r="A964" s="35" t="s">
        <v>1463</v>
      </c>
      <c r="B964" s="10"/>
    </row>
    <row r="965" ht="16" customHeight="1" spans="1:2">
      <c r="A965" s="35" t="s">
        <v>1464</v>
      </c>
      <c r="B965" s="10"/>
    </row>
    <row r="966" ht="16" customHeight="1" spans="1:2">
      <c r="A966" s="34" t="s">
        <v>1465</v>
      </c>
      <c r="B966" s="10">
        <f>SUM(B967:B968)</f>
        <v>0</v>
      </c>
    </row>
    <row r="967" ht="16" customHeight="1" spans="1:2">
      <c r="A967" s="35" t="s">
        <v>1466</v>
      </c>
      <c r="B967" s="10"/>
    </row>
    <row r="968" ht="16" customHeight="1" spans="1:2">
      <c r="A968" s="35" t="s">
        <v>1467</v>
      </c>
      <c r="B968" s="10"/>
    </row>
    <row r="969" ht="16" customHeight="1" spans="1:2">
      <c r="A969" s="34" t="s">
        <v>1468</v>
      </c>
      <c r="B969" s="10">
        <f>B970+B971</f>
        <v>0</v>
      </c>
    </row>
    <row r="970" ht="16" customHeight="1" spans="1:2">
      <c r="A970" s="35" t="s">
        <v>1469</v>
      </c>
      <c r="B970" s="10"/>
    </row>
    <row r="971" ht="16" customHeight="1" spans="1:2">
      <c r="A971" s="35" t="s">
        <v>1470</v>
      </c>
      <c r="B971" s="10"/>
    </row>
    <row r="972" ht="16" customHeight="1" spans="1:2">
      <c r="A972" s="34" t="s">
        <v>1471</v>
      </c>
      <c r="B972" s="10">
        <f>SUM(B973,B994,B1004,B1014,B1021)</f>
        <v>55</v>
      </c>
    </row>
    <row r="973" ht="16" customHeight="1" spans="1:2">
      <c r="A973" s="34" t="s">
        <v>1472</v>
      </c>
      <c r="B973" s="10">
        <f>SUM(B974:B993)</f>
        <v>55</v>
      </c>
    </row>
    <row r="974" ht="16" customHeight="1" spans="1:2">
      <c r="A974" s="35" t="s">
        <v>748</v>
      </c>
      <c r="B974" s="10"/>
    </row>
    <row r="975" ht="16" customHeight="1" spans="1:2">
      <c r="A975" s="35" t="s">
        <v>749</v>
      </c>
      <c r="B975" s="10"/>
    </row>
    <row r="976" ht="16" customHeight="1" spans="1:2">
      <c r="A976" s="35" t="s">
        <v>750</v>
      </c>
      <c r="B976" s="10"/>
    </row>
    <row r="977" ht="16" customHeight="1" spans="1:2">
      <c r="A977" s="35" t="s">
        <v>1473</v>
      </c>
      <c r="B977" s="10">
        <v>55</v>
      </c>
    </row>
    <row r="978" ht="16" customHeight="1" spans="1:2">
      <c r="A978" s="35" t="s">
        <v>1474</v>
      </c>
      <c r="B978" s="10"/>
    </row>
    <row r="979" ht="16" customHeight="1" spans="1:2">
      <c r="A979" s="35" t="s">
        <v>1475</v>
      </c>
      <c r="B979" s="10"/>
    </row>
    <row r="980" ht="16" customHeight="1" spans="1:2">
      <c r="A980" s="35" t="s">
        <v>1476</v>
      </c>
      <c r="B980" s="10"/>
    </row>
    <row r="981" ht="16" customHeight="1" spans="1:2">
      <c r="A981" s="35" t="s">
        <v>1477</v>
      </c>
      <c r="B981" s="10"/>
    </row>
    <row r="982" ht="16" customHeight="1" spans="1:2">
      <c r="A982" s="35" t="s">
        <v>1478</v>
      </c>
      <c r="B982" s="10"/>
    </row>
    <row r="983" ht="16" customHeight="1" spans="1:2">
      <c r="A983" s="35" t="s">
        <v>1479</v>
      </c>
      <c r="B983" s="10"/>
    </row>
    <row r="984" ht="16" customHeight="1" spans="1:2">
      <c r="A984" s="35" t="s">
        <v>1480</v>
      </c>
      <c r="B984" s="10"/>
    </row>
    <row r="985" ht="16" customHeight="1" spans="1:2">
      <c r="A985" s="35" t="s">
        <v>1481</v>
      </c>
      <c r="B985" s="10"/>
    </row>
    <row r="986" ht="16" customHeight="1" spans="1:2">
      <c r="A986" s="35" t="s">
        <v>1482</v>
      </c>
      <c r="B986" s="10"/>
    </row>
    <row r="987" ht="16" customHeight="1" spans="1:2">
      <c r="A987" s="35" t="s">
        <v>1483</v>
      </c>
      <c r="B987" s="10"/>
    </row>
    <row r="988" ht="16" customHeight="1" spans="1:2">
      <c r="A988" s="35" t="s">
        <v>1484</v>
      </c>
      <c r="B988" s="10"/>
    </row>
    <row r="989" ht="16" customHeight="1" spans="1:2">
      <c r="A989" s="35" t="s">
        <v>1485</v>
      </c>
      <c r="B989" s="10"/>
    </row>
    <row r="990" ht="16" customHeight="1" spans="1:2">
      <c r="A990" s="35" t="s">
        <v>1486</v>
      </c>
      <c r="B990" s="10"/>
    </row>
    <row r="991" ht="16" customHeight="1" spans="1:2">
      <c r="A991" s="35" t="s">
        <v>1487</v>
      </c>
      <c r="B991" s="10"/>
    </row>
    <row r="992" ht="16" customHeight="1" spans="1:2">
      <c r="A992" s="35" t="s">
        <v>1488</v>
      </c>
      <c r="B992" s="10"/>
    </row>
    <row r="993" ht="16" customHeight="1" spans="1:2">
      <c r="A993" s="35" t="s">
        <v>1489</v>
      </c>
      <c r="B993" s="10"/>
    </row>
    <row r="994" ht="16" customHeight="1" spans="1:2">
      <c r="A994" s="34" t="s">
        <v>1490</v>
      </c>
      <c r="B994" s="10">
        <f>SUM(B995:B1003)</f>
        <v>0</v>
      </c>
    </row>
    <row r="995" ht="16" customHeight="1" spans="1:2">
      <c r="A995" s="35" t="s">
        <v>748</v>
      </c>
      <c r="B995" s="10"/>
    </row>
    <row r="996" ht="16" customHeight="1" spans="1:2">
      <c r="A996" s="35" t="s">
        <v>749</v>
      </c>
      <c r="B996" s="10"/>
    </row>
    <row r="997" ht="16" customHeight="1" spans="1:2">
      <c r="A997" s="35" t="s">
        <v>750</v>
      </c>
      <c r="B997" s="10"/>
    </row>
    <row r="998" ht="16" customHeight="1" spans="1:2">
      <c r="A998" s="35" t="s">
        <v>1491</v>
      </c>
      <c r="B998" s="10"/>
    </row>
    <row r="999" ht="16" customHeight="1" spans="1:2">
      <c r="A999" s="35" t="s">
        <v>1492</v>
      </c>
      <c r="B999" s="10"/>
    </row>
    <row r="1000" ht="16" customHeight="1" spans="1:2">
      <c r="A1000" s="35" t="s">
        <v>1493</v>
      </c>
      <c r="B1000" s="10"/>
    </row>
    <row r="1001" ht="16" customHeight="1" spans="1:2">
      <c r="A1001" s="35" t="s">
        <v>1494</v>
      </c>
      <c r="B1001" s="10"/>
    </row>
    <row r="1002" ht="16" customHeight="1" spans="1:2">
      <c r="A1002" s="35" t="s">
        <v>1495</v>
      </c>
      <c r="B1002" s="10"/>
    </row>
    <row r="1003" ht="16" customHeight="1" spans="1:2">
      <c r="A1003" s="35" t="s">
        <v>1496</v>
      </c>
      <c r="B1003" s="10"/>
    </row>
    <row r="1004" ht="16" customHeight="1" spans="1:2">
      <c r="A1004" s="34" t="s">
        <v>1497</v>
      </c>
      <c r="B1004" s="10">
        <f>SUM(B1005:B1013)</f>
        <v>0</v>
      </c>
    </row>
    <row r="1005" ht="16" customHeight="1" spans="1:2">
      <c r="A1005" s="35" t="s">
        <v>748</v>
      </c>
      <c r="B1005" s="10"/>
    </row>
    <row r="1006" ht="16" customHeight="1" spans="1:2">
      <c r="A1006" s="35" t="s">
        <v>749</v>
      </c>
      <c r="B1006" s="10"/>
    </row>
    <row r="1007" ht="16" customHeight="1" spans="1:2">
      <c r="A1007" s="35" t="s">
        <v>750</v>
      </c>
      <c r="B1007" s="10"/>
    </row>
    <row r="1008" ht="16" customHeight="1" spans="1:2">
      <c r="A1008" s="35" t="s">
        <v>1498</v>
      </c>
      <c r="B1008" s="10"/>
    </row>
    <row r="1009" ht="16" customHeight="1" spans="1:2">
      <c r="A1009" s="35" t="s">
        <v>1499</v>
      </c>
      <c r="B1009" s="10"/>
    </row>
    <row r="1010" ht="16" customHeight="1" spans="1:2">
      <c r="A1010" s="35" t="s">
        <v>1500</v>
      </c>
      <c r="B1010" s="10"/>
    </row>
    <row r="1011" ht="16" customHeight="1" spans="1:2">
      <c r="A1011" s="35" t="s">
        <v>1501</v>
      </c>
      <c r="B1011" s="10"/>
    </row>
    <row r="1012" ht="16" customHeight="1" spans="1:2">
      <c r="A1012" s="35" t="s">
        <v>1502</v>
      </c>
      <c r="B1012" s="10"/>
    </row>
    <row r="1013" ht="16" customHeight="1" spans="1:2">
      <c r="A1013" s="35" t="s">
        <v>1503</v>
      </c>
      <c r="B1013" s="10"/>
    </row>
    <row r="1014" ht="16" customHeight="1" spans="1:2">
      <c r="A1014" s="34" t="s">
        <v>1504</v>
      </c>
      <c r="B1014" s="10">
        <f>SUM(B1015:B1020)</f>
        <v>0</v>
      </c>
    </row>
    <row r="1015" ht="16" customHeight="1" spans="1:2">
      <c r="A1015" s="35" t="s">
        <v>748</v>
      </c>
      <c r="B1015" s="10"/>
    </row>
    <row r="1016" ht="16" customHeight="1" spans="1:2">
      <c r="A1016" s="35" t="s">
        <v>749</v>
      </c>
      <c r="B1016" s="10"/>
    </row>
    <row r="1017" ht="16" customHeight="1" spans="1:2">
      <c r="A1017" s="35" t="s">
        <v>750</v>
      </c>
      <c r="B1017" s="10"/>
    </row>
    <row r="1018" ht="16" customHeight="1" spans="1:2">
      <c r="A1018" s="35" t="s">
        <v>1495</v>
      </c>
      <c r="B1018" s="10"/>
    </row>
    <row r="1019" ht="16" customHeight="1" spans="1:2">
      <c r="A1019" s="35" t="s">
        <v>1505</v>
      </c>
      <c r="B1019" s="10"/>
    </row>
    <row r="1020" ht="16" customHeight="1" spans="1:2">
      <c r="A1020" s="35" t="s">
        <v>1506</v>
      </c>
      <c r="B1020" s="10"/>
    </row>
    <row r="1021" ht="16" customHeight="1" spans="1:2">
      <c r="A1021" s="34" t="s">
        <v>1507</v>
      </c>
      <c r="B1021" s="10">
        <f>SUM(B1022:B1023)</f>
        <v>0</v>
      </c>
    </row>
    <row r="1022" ht="16" customHeight="1" spans="1:2">
      <c r="A1022" s="35" t="s">
        <v>1508</v>
      </c>
      <c r="B1022" s="10"/>
    </row>
    <row r="1023" ht="16" customHeight="1" spans="1:2">
      <c r="A1023" s="35" t="s">
        <v>1509</v>
      </c>
      <c r="B1023" s="10"/>
    </row>
    <row r="1024" ht="16" customHeight="1" spans="1:2">
      <c r="A1024" s="34" t="s">
        <v>1510</v>
      </c>
      <c r="B1024" s="10">
        <f>SUM(B1025,B1035,B1051,B1056,B1067,B1074,B1082)</f>
        <v>1619</v>
      </c>
    </row>
    <row r="1025" ht="16" customHeight="1" spans="1:2">
      <c r="A1025" s="34" t="s">
        <v>1511</v>
      </c>
      <c r="B1025" s="10">
        <f>SUM(B1026:B1034)</f>
        <v>0</v>
      </c>
    </row>
    <row r="1026" ht="16" customHeight="1" spans="1:2">
      <c r="A1026" s="35" t="s">
        <v>748</v>
      </c>
      <c r="B1026" s="10"/>
    </row>
    <row r="1027" ht="16" customHeight="1" spans="1:2">
      <c r="A1027" s="35" t="s">
        <v>749</v>
      </c>
      <c r="B1027" s="10"/>
    </row>
    <row r="1028" ht="16" customHeight="1" spans="1:2">
      <c r="A1028" s="35" t="s">
        <v>750</v>
      </c>
      <c r="B1028" s="10"/>
    </row>
    <row r="1029" ht="16" customHeight="1" spans="1:2">
      <c r="A1029" s="35" t="s">
        <v>1512</v>
      </c>
      <c r="B1029" s="10"/>
    </row>
    <row r="1030" ht="16" customHeight="1" spans="1:2">
      <c r="A1030" s="35" t="s">
        <v>1513</v>
      </c>
      <c r="B1030" s="10"/>
    </row>
    <row r="1031" ht="16" customHeight="1" spans="1:2">
      <c r="A1031" s="35" t="s">
        <v>1514</v>
      </c>
      <c r="B1031" s="10"/>
    </row>
    <row r="1032" ht="16" customHeight="1" spans="1:2">
      <c r="A1032" s="35" t="s">
        <v>1515</v>
      </c>
      <c r="B1032" s="10"/>
    </row>
    <row r="1033" ht="16" customHeight="1" spans="1:2">
      <c r="A1033" s="35" t="s">
        <v>1516</v>
      </c>
      <c r="B1033" s="10"/>
    </row>
    <row r="1034" ht="16" customHeight="1" spans="1:2">
      <c r="A1034" s="35" t="s">
        <v>1517</v>
      </c>
      <c r="B1034" s="10"/>
    </row>
    <row r="1035" ht="16" customHeight="1" spans="1:2">
      <c r="A1035" s="34" t="s">
        <v>1518</v>
      </c>
      <c r="B1035" s="10">
        <f>SUM(B1036:B1050)</f>
        <v>0</v>
      </c>
    </row>
    <row r="1036" ht="16" customHeight="1" spans="1:2">
      <c r="A1036" s="35" t="s">
        <v>748</v>
      </c>
      <c r="B1036" s="10"/>
    </row>
    <row r="1037" ht="16" customHeight="1" spans="1:2">
      <c r="A1037" s="35" t="s">
        <v>749</v>
      </c>
      <c r="B1037" s="10"/>
    </row>
    <row r="1038" ht="16" customHeight="1" spans="1:2">
      <c r="A1038" s="35" t="s">
        <v>750</v>
      </c>
      <c r="B1038" s="10"/>
    </row>
    <row r="1039" ht="16" customHeight="1" spans="1:2">
      <c r="A1039" s="35" t="s">
        <v>1519</v>
      </c>
      <c r="B1039" s="10"/>
    </row>
    <row r="1040" ht="16" customHeight="1" spans="1:2">
      <c r="A1040" s="35" t="s">
        <v>1520</v>
      </c>
      <c r="B1040" s="10"/>
    </row>
    <row r="1041" ht="16" customHeight="1" spans="1:2">
      <c r="A1041" s="35" t="s">
        <v>1521</v>
      </c>
      <c r="B1041" s="10"/>
    </row>
    <row r="1042" ht="16" customHeight="1" spans="1:2">
      <c r="A1042" s="35" t="s">
        <v>1522</v>
      </c>
      <c r="B1042" s="10"/>
    </row>
    <row r="1043" ht="16" customHeight="1" spans="1:2">
      <c r="A1043" s="35" t="s">
        <v>1523</v>
      </c>
      <c r="B1043" s="10"/>
    </row>
    <row r="1044" ht="16" customHeight="1" spans="1:2">
      <c r="A1044" s="35" t="s">
        <v>1524</v>
      </c>
      <c r="B1044" s="10"/>
    </row>
    <row r="1045" ht="16" customHeight="1" spans="1:2">
      <c r="A1045" s="35" t="s">
        <v>1525</v>
      </c>
      <c r="B1045" s="10"/>
    </row>
    <row r="1046" ht="16" customHeight="1" spans="1:2">
      <c r="A1046" s="35" t="s">
        <v>1526</v>
      </c>
      <c r="B1046" s="10"/>
    </row>
    <row r="1047" ht="16" customHeight="1" spans="1:2">
      <c r="A1047" s="35" t="s">
        <v>1527</v>
      </c>
      <c r="B1047" s="10"/>
    </row>
    <row r="1048" ht="16" customHeight="1" spans="1:2">
      <c r="A1048" s="35" t="s">
        <v>1528</v>
      </c>
      <c r="B1048" s="10"/>
    </row>
    <row r="1049" ht="16" customHeight="1" spans="1:2">
      <c r="A1049" s="35" t="s">
        <v>1529</v>
      </c>
      <c r="B1049" s="10"/>
    </row>
    <row r="1050" ht="16" customHeight="1" spans="1:2">
      <c r="A1050" s="35" t="s">
        <v>1530</v>
      </c>
      <c r="B1050" s="10"/>
    </row>
    <row r="1051" ht="16" customHeight="1" spans="1:2">
      <c r="A1051" s="34" t="s">
        <v>1531</v>
      </c>
      <c r="B1051" s="10">
        <f>SUM(B1052:B1055)</f>
        <v>0</v>
      </c>
    </row>
    <row r="1052" ht="16" customHeight="1" spans="1:2">
      <c r="A1052" s="35" t="s">
        <v>748</v>
      </c>
      <c r="B1052" s="10"/>
    </row>
    <row r="1053" ht="16" customHeight="1" spans="1:2">
      <c r="A1053" s="35" t="s">
        <v>749</v>
      </c>
      <c r="B1053" s="10"/>
    </row>
    <row r="1054" ht="16" customHeight="1" spans="1:2">
      <c r="A1054" s="35" t="s">
        <v>750</v>
      </c>
      <c r="B1054" s="10"/>
    </row>
    <row r="1055" ht="16" customHeight="1" spans="1:2">
      <c r="A1055" s="35" t="s">
        <v>1532</v>
      </c>
      <c r="B1055" s="10"/>
    </row>
    <row r="1056" ht="16" customHeight="1" spans="1:2">
      <c r="A1056" s="34" t="s">
        <v>1533</v>
      </c>
      <c r="B1056" s="10">
        <f>SUM(B1057:B1066)</f>
        <v>1183</v>
      </c>
    </row>
    <row r="1057" ht="16" customHeight="1" spans="1:2">
      <c r="A1057" s="35" t="s">
        <v>748</v>
      </c>
      <c r="B1057" s="10">
        <v>1183</v>
      </c>
    </row>
    <row r="1058" ht="16" customHeight="1" spans="1:2">
      <c r="A1058" s="35" t="s">
        <v>749</v>
      </c>
      <c r="B1058" s="10"/>
    </row>
    <row r="1059" ht="16" customHeight="1" spans="1:2">
      <c r="A1059" s="35" t="s">
        <v>750</v>
      </c>
      <c r="B1059" s="10"/>
    </row>
    <row r="1060" ht="16" customHeight="1" spans="1:2">
      <c r="A1060" s="35" t="s">
        <v>1534</v>
      </c>
      <c r="B1060" s="10"/>
    </row>
    <row r="1061" ht="16" customHeight="1" spans="1:2">
      <c r="A1061" s="35" t="s">
        <v>1535</v>
      </c>
      <c r="B1061" s="10"/>
    </row>
    <row r="1062" ht="16" customHeight="1" spans="1:2">
      <c r="A1062" s="35" t="s">
        <v>1536</v>
      </c>
      <c r="B1062" s="10"/>
    </row>
    <row r="1063" ht="16" customHeight="1" spans="1:2">
      <c r="A1063" s="35" t="s">
        <v>1537</v>
      </c>
      <c r="B1063" s="10"/>
    </row>
    <row r="1064" ht="16" customHeight="1" spans="1:2">
      <c r="A1064" s="35" t="s">
        <v>1538</v>
      </c>
      <c r="B1064" s="10"/>
    </row>
    <row r="1065" ht="16" customHeight="1" spans="1:2">
      <c r="A1065" s="35" t="s">
        <v>757</v>
      </c>
      <c r="B1065" s="10"/>
    </row>
    <row r="1066" ht="16" customHeight="1" spans="1:2">
      <c r="A1066" s="35" t="s">
        <v>1539</v>
      </c>
      <c r="B1066" s="10"/>
    </row>
    <row r="1067" ht="16" customHeight="1" spans="1:2">
      <c r="A1067" s="34" t="s">
        <v>1540</v>
      </c>
      <c r="B1067" s="10">
        <f>SUM(B1068:B1073)</f>
        <v>0</v>
      </c>
    </row>
    <row r="1068" ht="16" customHeight="1" spans="1:2">
      <c r="A1068" s="35" t="s">
        <v>748</v>
      </c>
      <c r="B1068" s="10"/>
    </row>
    <row r="1069" ht="16" customHeight="1" spans="1:2">
      <c r="A1069" s="35" t="s">
        <v>749</v>
      </c>
      <c r="B1069" s="10"/>
    </row>
    <row r="1070" ht="16" customHeight="1" spans="1:2">
      <c r="A1070" s="35" t="s">
        <v>750</v>
      </c>
      <c r="B1070" s="10"/>
    </row>
    <row r="1071" ht="16" customHeight="1" spans="1:2">
      <c r="A1071" s="35" t="s">
        <v>1541</v>
      </c>
      <c r="B1071" s="10"/>
    </row>
    <row r="1072" ht="16" customHeight="1" spans="1:2">
      <c r="A1072" s="35" t="s">
        <v>1542</v>
      </c>
      <c r="B1072" s="10"/>
    </row>
    <row r="1073" ht="16" customHeight="1" spans="1:2">
      <c r="A1073" s="35" t="s">
        <v>1543</v>
      </c>
      <c r="B1073" s="10"/>
    </row>
    <row r="1074" ht="16" customHeight="1" spans="1:2">
      <c r="A1074" s="34" t="s">
        <v>1544</v>
      </c>
      <c r="B1074" s="10">
        <f>SUM(B1075:B1081)</f>
        <v>161</v>
      </c>
    </row>
    <row r="1075" ht="16" customHeight="1" spans="1:2">
      <c r="A1075" s="35" t="s">
        <v>748</v>
      </c>
      <c r="B1075" s="10">
        <v>25</v>
      </c>
    </row>
    <row r="1076" ht="16" customHeight="1" spans="1:2">
      <c r="A1076" s="35" t="s">
        <v>749</v>
      </c>
      <c r="B1076" s="10"/>
    </row>
    <row r="1077" ht="16" customHeight="1" spans="1:2">
      <c r="A1077" s="35" t="s">
        <v>750</v>
      </c>
      <c r="B1077" s="10"/>
    </row>
    <row r="1078" ht="16" customHeight="1" spans="1:2">
      <c r="A1078" s="35" t="s">
        <v>1545</v>
      </c>
      <c r="B1078" s="10"/>
    </row>
    <row r="1079" ht="16" customHeight="1" spans="1:2">
      <c r="A1079" s="35" t="s">
        <v>1546</v>
      </c>
      <c r="B1079" s="10">
        <v>136</v>
      </c>
    </row>
    <row r="1080" ht="16" customHeight="1" spans="1:2">
      <c r="A1080" s="35" t="s">
        <v>1547</v>
      </c>
      <c r="B1080" s="10"/>
    </row>
    <row r="1081" ht="16" customHeight="1" spans="1:2">
      <c r="A1081" s="35" t="s">
        <v>1548</v>
      </c>
      <c r="B1081" s="10"/>
    </row>
    <row r="1082" ht="16" customHeight="1" spans="1:2">
      <c r="A1082" s="34" t="s">
        <v>1549</v>
      </c>
      <c r="B1082" s="10">
        <f>SUM(B1083:B1087)</f>
        <v>275</v>
      </c>
    </row>
    <row r="1083" ht="16" customHeight="1" spans="1:2">
      <c r="A1083" s="35" t="s">
        <v>1550</v>
      </c>
      <c r="B1083" s="10"/>
    </row>
    <row r="1084" ht="16" customHeight="1" spans="1:2">
      <c r="A1084" s="35" t="s">
        <v>1551</v>
      </c>
      <c r="B1084" s="10"/>
    </row>
    <row r="1085" ht="16" customHeight="1" spans="1:2">
      <c r="A1085" s="35" t="s">
        <v>1552</v>
      </c>
      <c r="B1085" s="10"/>
    </row>
    <row r="1086" ht="16" customHeight="1" spans="1:2">
      <c r="A1086" s="35" t="s">
        <v>1553</v>
      </c>
      <c r="B1086" s="10"/>
    </row>
    <row r="1087" ht="16" customHeight="1" spans="1:2">
      <c r="A1087" s="35" t="s">
        <v>1554</v>
      </c>
      <c r="B1087" s="10">
        <v>275</v>
      </c>
    </row>
    <row r="1088" ht="16" customHeight="1" spans="1:2">
      <c r="A1088" s="34" t="s">
        <v>1555</v>
      </c>
      <c r="B1088" s="10">
        <f>SUM(B1089,B1099,B1105)</f>
        <v>3601</v>
      </c>
    </row>
    <row r="1089" ht="16" customHeight="1" spans="1:2">
      <c r="A1089" s="34" t="s">
        <v>1556</v>
      </c>
      <c r="B1089" s="10">
        <f>SUM(B1090:B1098)</f>
        <v>2973</v>
      </c>
    </row>
    <row r="1090" ht="16" customHeight="1" spans="1:2">
      <c r="A1090" s="35" t="s">
        <v>748</v>
      </c>
      <c r="B1090" s="10"/>
    </row>
    <row r="1091" ht="16" customHeight="1" spans="1:2">
      <c r="A1091" s="35" t="s">
        <v>749</v>
      </c>
      <c r="B1091" s="10"/>
    </row>
    <row r="1092" ht="16" customHeight="1" spans="1:2">
      <c r="A1092" s="35" t="s">
        <v>750</v>
      </c>
      <c r="B1092" s="10"/>
    </row>
    <row r="1093" ht="16" customHeight="1" spans="1:2">
      <c r="A1093" s="35" t="s">
        <v>1557</v>
      </c>
      <c r="B1093" s="10"/>
    </row>
    <row r="1094" ht="16" customHeight="1" spans="1:2">
      <c r="A1094" s="35" t="s">
        <v>1558</v>
      </c>
      <c r="B1094" s="10"/>
    </row>
    <row r="1095" ht="16" customHeight="1" spans="1:2">
      <c r="A1095" s="35" t="s">
        <v>1559</v>
      </c>
      <c r="B1095" s="10"/>
    </row>
    <row r="1096" ht="16" customHeight="1" spans="1:2">
      <c r="A1096" s="35" t="s">
        <v>1560</v>
      </c>
      <c r="B1096" s="10"/>
    </row>
    <row r="1097" ht="16" customHeight="1" spans="1:2">
      <c r="A1097" s="35" t="s">
        <v>757</v>
      </c>
      <c r="B1097" s="10"/>
    </row>
    <row r="1098" ht="16" customHeight="1" spans="1:2">
      <c r="A1098" s="35" t="s">
        <v>1561</v>
      </c>
      <c r="B1098" s="10">
        <v>2973</v>
      </c>
    </row>
    <row r="1099" ht="16" customHeight="1" spans="1:2">
      <c r="A1099" s="34" t="s">
        <v>1562</v>
      </c>
      <c r="B1099" s="10">
        <f>SUM(B1100:B1104)</f>
        <v>28</v>
      </c>
    </row>
    <row r="1100" ht="16" customHeight="1" spans="1:2">
      <c r="A1100" s="35" t="s">
        <v>748</v>
      </c>
      <c r="B1100" s="10"/>
    </row>
    <row r="1101" ht="16" customHeight="1" spans="1:2">
      <c r="A1101" s="35" t="s">
        <v>749</v>
      </c>
      <c r="B1101" s="10"/>
    </row>
    <row r="1102" ht="16" customHeight="1" spans="1:2">
      <c r="A1102" s="35" t="s">
        <v>750</v>
      </c>
      <c r="B1102" s="10"/>
    </row>
    <row r="1103" ht="16" customHeight="1" spans="1:2">
      <c r="A1103" s="35" t="s">
        <v>1563</v>
      </c>
      <c r="B1103" s="10"/>
    </row>
    <row r="1104" ht="16" customHeight="1" spans="1:2">
      <c r="A1104" s="35" t="s">
        <v>1564</v>
      </c>
      <c r="B1104" s="10">
        <v>28</v>
      </c>
    </row>
    <row r="1105" ht="16" customHeight="1" spans="1:2">
      <c r="A1105" s="34" t="s">
        <v>1565</v>
      </c>
      <c r="B1105" s="10">
        <f>SUM(B1106:B1107)</f>
        <v>600</v>
      </c>
    </row>
    <row r="1106" ht="16" customHeight="1" spans="1:2">
      <c r="A1106" s="35" t="s">
        <v>1566</v>
      </c>
      <c r="B1106" s="10"/>
    </row>
    <row r="1107" ht="16" customHeight="1" spans="1:2">
      <c r="A1107" s="35" t="s">
        <v>1567</v>
      </c>
      <c r="B1107" s="10">
        <v>600</v>
      </c>
    </row>
    <row r="1108" ht="16" customHeight="1" spans="1:2">
      <c r="A1108" s="34" t="s">
        <v>1568</v>
      </c>
      <c r="B1108" s="10">
        <f>SUM(B1109,B1116,B1126,B1132,B1135)</f>
        <v>0</v>
      </c>
    </row>
    <row r="1109" ht="16" customHeight="1" spans="1:2">
      <c r="A1109" s="34" t="s">
        <v>1569</v>
      </c>
      <c r="B1109" s="10">
        <f>SUM(B1110:B1115)</f>
        <v>0</v>
      </c>
    </row>
    <row r="1110" ht="16" customHeight="1" spans="1:2">
      <c r="A1110" s="35" t="s">
        <v>748</v>
      </c>
      <c r="B1110" s="10"/>
    </row>
    <row r="1111" ht="16" customHeight="1" spans="1:2">
      <c r="A1111" s="35" t="s">
        <v>749</v>
      </c>
      <c r="B1111" s="10"/>
    </row>
    <row r="1112" ht="16" customHeight="1" spans="1:2">
      <c r="A1112" s="35" t="s">
        <v>750</v>
      </c>
      <c r="B1112" s="10"/>
    </row>
    <row r="1113" ht="16" customHeight="1" spans="1:2">
      <c r="A1113" s="35" t="s">
        <v>1570</v>
      </c>
      <c r="B1113" s="10"/>
    </row>
    <row r="1114" ht="16" customHeight="1" spans="1:2">
      <c r="A1114" s="35" t="s">
        <v>757</v>
      </c>
      <c r="B1114" s="10"/>
    </row>
    <row r="1115" ht="16" customHeight="1" spans="1:2">
      <c r="A1115" s="35" t="s">
        <v>1571</v>
      </c>
      <c r="B1115" s="10"/>
    </row>
    <row r="1116" ht="16" customHeight="1" spans="1:2">
      <c r="A1116" s="34" t="s">
        <v>1572</v>
      </c>
      <c r="B1116" s="10">
        <f>SUM(B1117:B1125)</f>
        <v>0</v>
      </c>
    </row>
    <row r="1117" ht="16" customHeight="1" spans="1:2">
      <c r="A1117" s="35" t="s">
        <v>1573</v>
      </c>
      <c r="B1117" s="10"/>
    </row>
    <row r="1118" ht="16" customHeight="1" spans="1:2">
      <c r="A1118" s="35" t="s">
        <v>1574</v>
      </c>
      <c r="B1118" s="10"/>
    </row>
    <row r="1119" ht="16" customHeight="1" spans="1:2">
      <c r="A1119" s="35" t="s">
        <v>1575</v>
      </c>
      <c r="B1119" s="10"/>
    </row>
    <row r="1120" ht="16" customHeight="1" spans="1:2">
      <c r="A1120" s="35" t="s">
        <v>1576</v>
      </c>
      <c r="B1120" s="10"/>
    </row>
    <row r="1121" ht="16" customHeight="1" spans="1:2">
      <c r="A1121" s="35" t="s">
        <v>1577</v>
      </c>
      <c r="B1121" s="10"/>
    </row>
    <row r="1122" ht="16" customHeight="1" spans="1:2">
      <c r="A1122" s="35" t="s">
        <v>1578</v>
      </c>
      <c r="B1122" s="10"/>
    </row>
    <row r="1123" ht="16" customHeight="1" spans="1:2">
      <c r="A1123" s="35" t="s">
        <v>1579</v>
      </c>
      <c r="B1123" s="10"/>
    </row>
    <row r="1124" ht="16" customHeight="1" spans="1:2">
      <c r="A1124" s="35" t="s">
        <v>1580</v>
      </c>
      <c r="B1124" s="10"/>
    </row>
    <row r="1125" ht="16" customHeight="1" spans="1:2">
      <c r="A1125" s="35" t="s">
        <v>1581</v>
      </c>
      <c r="B1125" s="10"/>
    </row>
    <row r="1126" ht="16" customHeight="1" spans="1:2">
      <c r="A1126" s="34" t="s">
        <v>1582</v>
      </c>
      <c r="B1126" s="10">
        <f>SUM(B1127:B1131)</f>
        <v>0</v>
      </c>
    </row>
    <row r="1127" ht="16" customHeight="1" spans="1:2">
      <c r="A1127" s="35" t="s">
        <v>1583</v>
      </c>
      <c r="B1127" s="10"/>
    </row>
    <row r="1128" ht="16" customHeight="1" spans="1:2">
      <c r="A1128" s="35" t="s">
        <v>1584</v>
      </c>
      <c r="B1128" s="10"/>
    </row>
    <row r="1129" ht="16" customHeight="1" spans="1:2">
      <c r="A1129" s="35" t="s">
        <v>1585</v>
      </c>
      <c r="B1129" s="10"/>
    </row>
    <row r="1130" ht="16" customHeight="1" spans="1:2">
      <c r="A1130" s="35" t="s">
        <v>1586</v>
      </c>
      <c r="B1130" s="10"/>
    </row>
    <row r="1131" ht="16" customHeight="1" spans="1:2">
      <c r="A1131" s="35" t="s">
        <v>1587</v>
      </c>
      <c r="B1131" s="10"/>
    </row>
    <row r="1132" ht="16" customHeight="1" spans="1:2">
      <c r="A1132" s="34" t="s">
        <v>1588</v>
      </c>
      <c r="B1132" s="10">
        <f>SUM(B1133:B1134)</f>
        <v>0</v>
      </c>
    </row>
    <row r="1133" ht="16" customHeight="1" spans="1:2">
      <c r="A1133" s="35" t="s">
        <v>1589</v>
      </c>
      <c r="B1133" s="10"/>
    </row>
    <row r="1134" ht="16" customHeight="1" spans="1:2">
      <c r="A1134" s="35" t="s">
        <v>1590</v>
      </c>
      <c r="B1134" s="10"/>
    </row>
    <row r="1135" ht="16" customHeight="1" spans="1:2">
      <c r="A1135" s="34" t="s">
        <v>1591</v>
      </c>
      <c r="B1135" s="10">
        <f>SUM(B1136:B1137)</f>
        <v>0</v>
      </c>
    </row>
    <row r="1136" ht="16" customHeight="1" spans="1:2">
      <c r="A1136" s="35" t="s">
        <v>1592</v>
      </c>
      <c r="B1136" s="10"/>
    </row>
    <row r="1137" ht="16" customHeight="1" spans="1:2">
      <c r="A1137" s="35" t="s">
        <v>1593</v>
      </c>
      <c r="B1137" s="10"/>
    </row>
    <row r="1138" ht="16" customHeight="1" spans="1:2">
      <c r="A1138" s="34" t="s">
        <v>1594</v>
      </c>
      <c r="B1138" s="10">
        <f>SUM(B1139:B1147)</f>
        <v>0</v>
      </c>
    </row>
    <row r="1139" ht="16" customHeight="1" spans="1:2">
      <c r="A1139" s="34" t="s">
        <v>1595</v>
      </c>
      <c r="B1139" s="10"/>
    </row>
    <row r="1140" ht="16" customHeight="1" spans="1:2">
      <c r="A1140" s="34" t="s">
        <v>1596</v>
      </c>
      <c r="B1140" s="10"/>
    </row>
    <row r="1141" ht="16" customHeight="1" spans="1:2">
      <c r="A1141" s="34" t="s">
        <v>1597</v>
      </c>
      <c r="B1141" s="10"/>
    </row>
    <row r="1142" ht="16" customHeight="1" spans="1:2">
      <c r="A1142" s="34" t="s">
        <v>1598</v>
      </c>
      <c r="B1142" s="10"/>
    </row>
    <row r="1143" ht="16" customHeight="1" spans="1:2">
      <c r="A1143" s="34" t="s">
        <v>1599</v>
      </c>
      <c r="B1143" s="10"/>
    </row>
    <row r="1144" ht="16" customHeight="1" spans="1:2">
      <c r="A1144" s="34" t="s">
        <v>1380</v>
      </c>
      <c r="B1144" s="10"/>
    </row>
    <row r="1145" ht="16" customHeight="1" spans="1:2">
      <c r="A1145" s="34" t="s">
        <v>1600</v>
      </c>
      <c r="B1145" s="10"/>
    </row>
    <row r="1146" ht="16" customHeight="1" spans="1:2">
      <c r="A1146" s="34" t="s">
        <v>1601</v>
      </c>
      <c r="B1146" s="10"/>
    </row>
    <row r="1147" ht="16" customHeight="1" spans="1:2">
      <c r="A1147" s="34" t="s">
        <v>742</v>
      </c>
      <c r="B1147" s="10"/>
    </row>
    <row r="1148" ht="16" customHeight="1" spans="1:2">
      <c r="A1148" s="34" t="s">
        <v>1602</v>
      </c>
      <c r="B1148" s="10">
        <f>SUM(B1149,B1176,B1191)</f>
        <v>0</v>
      </c>
    </row>
    <row r="1149" ht="16" customHeight="1" spans="1:2">
      <c r="A1149" s="34" t="s">
        <v>1603</v>
      </c>
      <c r="B1149" s="10">
        <f>SUM(B1150:B1175)</f>
        <v>0</v>
      </c>
    </row>
    <row r="1150" ht="16" customHeight="1" spans="1:2">
      <c r="A1150" s="35" t="s">
        <v>748</v>
      </c>
      <c r="B1150" s="10"/>
    </row>
    <row r="1151" ht="16" customHeight="1" spans="1:2">
      <c r="A1151" s="35" t="s">
        <v>749</v>
      </c>
      <c r="B1151" s="10"/>
    </row>
    <row r="1152" ht="16" customHeight="1" spans="1:2">
      <c r="A1152" s="35" t="s">
        <v>750</v>
      </c>
      <c r="B1152" s="10"/>
    </row>
    <row r="1153" ht="16" customHeight="1" spans="1:2">
      <c r="A1153" s="35" t="s">
        <v>1604</v>
      </c>
      <c r="B1153" s="10"/>
    </row>
    <row r="1154" ht="16" customHeight="1" spans="1:2">
      <c r="A1154" s="35" t="s">
        <v>1605</v>
      </c>
      <c r="B1154" s="10"/>
    </row>
    <row r="1155" ht="16" customHeight="1" spans="1:2">
      <c r="A1155" s="35" t="s">
        <v>1606</v>
      </c>
      <c r="B1155" s="10"/>
    </row>
    <row r="1156" ht="16" customHeight="1" spans="1:2">
      <c r="A1156" s="35" t="s">
        <v>1607</v>
      </c>
      <c r="B1156" s="10"/>
    </row>
    <row r="1157" ht="16" customHeight="1" spans="1:2">
      <c r="A1157" s="35" t="s">
        <v>1608</v>
      </c>
      <c r="B1157" s="10"/>
    </row>
    <row r="1158" ht="16" customHeight="1" spans="1:2">
      <c r="A1158" s="35" t="s">
        <v>1609</v>
      </c>
      <c r="B1158" s="10"/>
    </row>
    <row r="1159" ht="16" customHeight="1" spans="1:2">
      <c r="A1159" s="35" t="s">
        <v>1610</v>
      </c>
      <c r="B1159" s="10"/>
    </row>
    <row r="1160" ht="16" customHeight="1" spans="1:2">
      <c r="A1160" s="35" t="s">
        <v>1611</v>
      </c>
      <c r="B1160" s="10"/>
    </row>
    <row r="1161" ht="16" customHeight="1" spans="1:2">
      <c r="A1161" s="35" t="s">
        <v>1612</v>
      </c>
      <c r="B1161" s="10"/>
    </row>
    <row r="1162" ht="16" customHeight="1" spans="1:2">
      <c r="A1162" s="35" t="s">
        <v>1613</v>
      </c>
      <c r="B1162" s="10"/>
    </row>
    <row r="1163" ht="16" customHeight="1" spans="1:2">
      <c r="A1163" s="35" t="s">
        <v>1614</v>
      </c>
      <c r="B1163" s="10"/>
    </row>
    <row r="1164" ht="16" customHeight="1" spans="1:2">
      <c r="A1164" s="35" t="s">
        <v>1615</v>
      </c>
      <c r="B1164" s="10"/>
    </row>
    <row r="1165" ht="16" customHeight="1" spans="1:2">
      <c r="A1165" s="35" t="s">
        <v>1616</v>
      </c>
      <c r="B1165" s="10"/>
    </row>
    <row r="1166" ht="16" customHeight="1" spans="1:2">
      <c r="A1166" s="35" t="s">
        <v>1617</v>
      </c>
      <c r="B1166" s="10"/>
    </row>
    <row r="1167" ht="16" customHeight="1" spans="1:2">
      <c r="A1167" s="35" t="s">
        <v>1618</v>
      </c>
      <c r="B1167" s="10"/>
    </row>
    <row r="1168" ht="16" customHeight="1" spans="1:2">
      <c r="A1168" s="35" t="s">
        <v>1619</v>
      </c>
      <c r="B1168" s="10"/>
    </row>
    <row r="1169" ht="16" customHeight="1" spans="1:2">
      <c r="A1169" s="35" t="s">
        <v>1620</v>
      </c>
      <c r="B1169" s="10"/>
    </row>
    <row r="1170" ht="16" customHeight="1" spans="1:2">
      <c r="A1170" s="35" t="s">
        <v>1621</v>
      </c>
      <c r="B1170" s="10"/>
    </row>
    <row r="1171" ht="16" customHeight="1" spans="1:2">
      <c r="A1171" s="35" t="s">
        <v>1622</v>
      </c>
      <c r="B1171" s="10"/>
    </row>
    <row r="1172" ht="16" customHeight="1" spans="1:2">
      <c r="A1172" s="35" t="s">
        <v>1623</v>
      </c>
      <c r="B1172" s="10"/>
    </row>
    <row r="1173" ht="16" customHeight="1" spans="1:2">
      <c r="A1173" s="35" t="s">
        <v>1624</v>
      </c>
      <c r="B1173" s="10"/>
    </row>
    <row r="1174" ht="16" customHeight="1" spans="1:2">
      <c r="A1174" s="35" t="s">
        <v>757</v>
      </c>
      <c r="B1174" s="10"/>
    </row>
    <row r="1175" ht="16" customHeight="1" spans="1:2">
      <c r="A1175" s="35" t="s">
        <v>1625</v>
      </c>
      <c r="B1175" s="10"/>
    </row>
    <row r="1176" ht="16" customHeight="1" spans="1:2">
      <c r="A1176" s="34" t="s">
        <v>1626</v>
      </c>
      <c r="B1176" s="10">
        <f>SUM(B1177:B1190)</f>
        <v>0</v>
      </c>
    </row>
    <row r="1177" ht="16" customHeight="1" spans="1:2">
      <c r="A1177" s="35" t="s">
        <v>748</v>
      </c>
      <c r="B1177" s="10"/>
    </row>
    <row r="1178" ht="16" customHeight="1" spans="1:2">
      <c r="A1178" s="35" t="s">
        <v>749</v>
      </c>
      <c r="B1178" s="10"/>
    </row>
    <row r="1179" ht="16" customHeight="1" spans="1:2">
      <c r="A1179" s="35" t="s">
        <v>750</v>
      </c>
      <c r="B1179" s="10"/>
    </row>
    <row r="1180" ht="16" customHeight="1" spans="1:2">
      <c r="A1180" s="35" t="s">
        <v>1627</v>
      </c>
      <c r="B1180" s="10"/>
    </row>
    <row r="1181" ht="16" customHeight="1" spans="1:2">
      <c r="A1181" s="35" t="s">
        <v>1628</v>
      </c>
      <c r="B1181" s="10"/>
    </row>
    <row r="1182" ht="16" customHeight="1" spans="1:2">
      <c r="A1182" s="35" t="s">
        <v>1629</v>
      </c>
      <c r="B1182" s="10"/>
    </row>
    <row r="1183" ht="16" customHeight="1" spans="1:2">
      <c r="A1183" s="35" t="s">
        <v>1630</v>
      </c>
      <c r="B1183" s="10"/>
    </row>
    <row r="1184" ht="16" customHeight="1" spans="1:2">
      <c r="A1184" s="35" t="s">
        <v>1631</v>
      </c>
      <c r="B1184" s="10"/>
    </row>
    <row r="1185" ht="16" customHeight="1" spans="1:2">
      <c r="A1185" s="35" t="s">
        <v>1632</v>
      </c>
      <c r="B1185" s="10"/>
    </row>
    <row r="1186" ht="16" customHeight="1" spans="1:2">
      <c r="A1186" s="35" t="s">
        <v>1633</v>
      </c>
      <c r="B1186" s="10"/>
    </row>
    <row r="1187" ht="16" customHeight="1" spans="1:2">
      <c r="A1187" s="35" t="s">
        <v>1634</v>
      </c>
      <c r="B1187" s="10"/>
    </row>
    <row r="1188" ht="16" customHeight="1" spans="1:2">
      <c r="A1188" s="35" t="s">
        <v>1635</v>
      </c>
      <c r="B1188" s="10"/>
    </row>
    <row r="1189" ht="16" customHeight="1" spans="1:2">
      <c r="A1189" s="35" t="s">
        <v>1636</v>
      </c>
      <c r="B1189" s="10"/>
    </row>
    <row r="1190" ht="16" customHeight="1" spans="1:2">
      <c r="A1190" s="35" t="s">
        <v>1637</v>
      </c>
      <c r="B1190" s="10"/>
    </row>
    <row r="1191" ht="16" customHeight="1" spans="1:2">
      <c r="A1191" s="34" t="s">
        <v>1638</v>
      </c>
      <c r="B1191" s="10">
        <f>B1192</f>
        <v>0</v>
      </c>
    </row>
    <row r="1192" ht="16" customHeight="1" spans="1:2">
      <c r="A1192" s="35" t="s">
        <v>1639</v>
      </c>
      <c r="B1192" s="10"/>
    </row>
    <row r="1193" ht="16" customHeight="1" spans="1:2">
      <c r="A1193" s="34" t="s">
        <v>1640</v>
      </c>
      <c r="B1193" s="10">
        <f>SUM(B1194,B1206,B1210)</f>
        <v>16515</v>
      </c>
    </row>
    <row r="1194" ht="16" customHeight="1" spans="1:2">
      <c r="A1194" s="34" t="s">
        <v>1641</v>
      </c>
      <c r="B1194" s="10">
        <f>SUM(B1195:B1205)</f>
        <v>8627</v>
      </c>
    </row>
    <row r="1195" ht="16" customHeight="1" spans="1:2">
      <c r="A1195" s="35" t="s">
        <v>1642</v>
      </c>
      <c r="B1195" s="10"/>
    </row>
    <row r="1196" ht="16" customHeight="1" spans="1:2">
      <c r="A1196" s="35" t="s">
        <v>1643</v>
      </c>
      <c r="B1196" s="10"/>
    </row>
    <row r="1197" ht="16" customHeight="1" spans="1:2">
      <c r="A1197" s="35" t="s">
        <v>1644</v>
      </c>
      <c r="B1197" s="10"/>
    </row>
    <row r="1198" ht="16" customHeight="1" spans="1:2">
      <c r="A1198" s="35" t="s">
        <v>1645</v>
      </c>
      <c r="B1198" s="10"/>
    </row>
    <row r="1199" ht="16" customHeight="1" spans="1:2">
      <c r="A1199" s="35" t="s">
        <v>1646</v>
      </c>
      <c r="B1199" s="10"/>
    </row>
    <row r="1200" ht="16" customHeight="1" spans="1:2">
      <c r="A1200" s="35" t="s">
        <v>1647</v>
      </c>
      <c r="B1200" s="10"/>
    </row>
    <row r="1201" ht="16" customHeight="1" spans="1:2">
      <c r="A1201" s="35" t="s">
        <v>1648</v>
      </c>
      <c r="B1201" s="10">
        <v>4</v>
      </c>
    </row>
    <row r="1202" ht="16" customHeight="1" spans="1:2">
      <c r="A1202" s="35" t="s">
        <v>1649</v>
      </c>
      <c r="B1202" s="10">
        <v>6719</v>
      </c>
    </row>
    <row r="1203" ht="16" customHeight="1" spans="1:2">
      <c r="A1203" s="35" t="s">
        <v>1650</v>
      </c>
      <c r="B1203" s="10"/>
    </row>
    <row r="1204" ht="16" customHeight="1" spans="1:2">
      <c r="A1204" s="35" t="s">
        <v>1651</v>
      </c>
      <c r="B1204" s="10">
        <v>1904</v>
      </c>
    </row>
    <row r="1205" ht="16" customHeight="1" spans="1:2">
      <c r="A1205" s="35" t="s">
        <v>1652</v>
      </c>
      <c r="B1205" s="10"/>
    </row>
    <row r="1206" ht="16" customHeight="1" spans="1:2">
      <c r="A1206" s="34" t="s">
        <v>1653</v>
      </c>
      <c r="B1206" s="10">
        <f>SUM(B1207:B1209)</f>
        <v>7160</v>
      </c>
    </row>
    <row r="1207" ht="16" customHeight="1" spans="1:2">
      <c r="A1207" s="35" t="s">
        <v>1654</v>
      </c>
      <c r="B1207" s="10">
        <v>7160</v>
      </c>
    </row>
    <row r="1208" ht="16" customHeight="1" spans="1:2">
      <c r="A1208" s="35" t="s">
        <v>1655</v>
      </c>
      <c r="B1208" s="10"/>
    </row>
    <row r="1209" ht="16" customHeight="1" spans="1:2">
      <c r="A1209" s="35" t="s">
        <v>1656</v>
      </c>
      <c r="B1209" s="10"/>
    </row>
    <row r="1210" ht="16" customHeight="1" spans="1:2">
      <c r="A1210" s="34" t="s">
        <v>1657</v>
      </c>
      <c r="B1210" s="10">
        <f>SUM(B1211:B1213)</f>
        <v>728</v>
      </c>
    </row>
    <row r="1211" ht="16" customHeight="1" spans="1:2">
      <c r="A1211" s="35" t="s">
        <v>1658</v>
      </c>
      <c r="B1211" s="10"/>
    </row>
    <row r="1212" ht="16" customHeight="1" spans="1:2">
      <c r="A1212" s="35" t="s">
        <v>1659</v>
      </c>
      <c r="B1212" s="10"/>
    </row>
    <row r="1213" ht="16" customHeight="1" spans="1:2">
      <c r="A1213" s="35" t="s">
        <v>1660</v>
      </c>
      <c r="B1213" s="10">
        <v>728</v>
      </c>
    </row>
    <row r="1214" ht="16" customHeight="1" spans="1:2">
      <c r="A1214" s="34" t="s">
        <v>1661</v>
      </c>
      <c r="B1214" s="10">
        <f>SUM(B1215,B1233,B1240,B1246)</f>
        <v>0</v>
      </c>
    </row>
    <row r="1215" ht="16" customHeight="1" spans="1:2">
      <c r="A1215" s="34" t="s">
        <v>1662</v>
      </c>
      <c r="B1215" s="10">
        <f>SUM(B1216:B1232)</f>
        <v>0</v>
      </c>
    </row>
    <row r="1216" ht="16" customHeight="1" spans="1:2">
      <c r="A1216" s="35" t="s">
        <v>748</v>
      </c>
      <c r="B1216" s="10"/>
    </row>
    <row r="1217" ht="16" customHeight="1" spans="1:2">
      <c r="A1217" s="35" t="s">
        <v>749</v>
      </c>
      <c r="B1217" s="10"/>
    </row>
    <row r="1218" ht="16" customHeight="1" spans="1:2">
      <c r="A1218" s="35" t="s">
        <v>750</v>
      </c>
      <c r="B1218" s="10"/>
    </row>
    <row r="1219" ht="16" customHeight="1" spans="1:2">
      <c r="A1219" s="35" t="s">
        <v>1663</v>
      </c>
      <c r="B1219" s="10"/>
    </row>
    <row r="1220" ht="16" customHeight="1" spans="1:2">
      <c r="A1220" s="35" t="s">
        <v>1664</v>
      </c>
      <c r="B1220" s="10"/>
    </row>
    <row r="1221" ht="16" customHeight="1" spans="1:2">
      <c r="A1221" s="35" t="s">
        <v>1665</v>
      </c>
      <c r="B1221" s="10"/>
    </row>
    <row r="1222" ht="16" customHeight="1" spans="1:2">
      <c r="A1222" s="35" t="s">
        <v>1666</v>
      </c>
      <c r="B1222" s="10"/>
    </row>
    <row r="1223" ht="16" customHeight="1" spans="1:2">
      <c r="A1223" s="35" t="s">
        <v>1667</v>
      </c>
      <c r="B1223" s="10"/>
    </row>
    <row r="1224" ht="16" customHeight="1" spans="1:2">
      <c r="A1224" s="35" t="s">
        <v>1668</v>
      </c>
      <c r="B1224" s="10"/>
    </row>
    <row r="1225" ht="16" customHeight="1" spans="1:2">
      <c r="A1225" s="35" t="s">
        <v>1669</v>
      </c>
      <c r="B1225" s="10"/>
    </row>
    <row r="1226" ht="16" customHeight="1" spans="1:2">
      <c r="A1226" s="35" t="s">
        <v>1670</v>
      </c>
      <c r="B1226" s="10"/>
    </row>
    <row r="1227" ht="16" customHeight="1" spans="1:2">
      <c r="A1227" s="35" t="s">
        <v>1671</v>
      </c>
      <c r="B1227" s="10"/>
    </row>
    <row r="1228" ht="16" customHeight="1" spans="1:2">
      <c r="A1228" s="35" t="s">
        <v>1672</v>
      </c>
      <c r="B1228" s="10"/>
    </row>
    <row r="1229" ht="16" customHeight="1" spans="1:2">
      <c r="A1229" s="35" t="s">
        <v>1673</v>
      </c>
      <c r="B1229" s="10"/>
    </row>
    <row r="1230" ht="16" customHeight="1" spans="1:2">
      <c r="A1230" s="35" t="s">
        <v>1674</v>
      </c>
      <c r="B1230" s="10"/>
    </row>
    <row r="1231" ht="16" customHeight="1" spans="1:2">
      <c r="A1231" s="35" t="s">
        <v>757</v>
      </c>
      <c r="B1231" s="10"/>
    </row>
    <row r="1232" ht="16" customHeight="1" spans="1:2">
      <c r="A1232" s="35" t="s">
        <v>1675</v>
      </c>
      <c r="B1232" s="10"/>
    </row>
    <row r="1233" ht="16" customHeight="1" spans="1:2">
      <c r="A1233" s="34" t="s">
        <v>1676</v>
      </c>
      <c r="B1233" s="10">
        <f>SUM(B1234:B1239)</f>
        <v>0</v>
      </c>
    </row>
    <row r="1234" ht="16" customHeight="1" spans="1:2">
      <c r="A1234" s="35" t="s">
        <v>1677</v>
      </c>
      <c r="B1234" s="10"/>
    </row>
    <row r="1235" ht="16" customHeight="1" spans="1:2">
      <c r="A1235" s="35" t="s">
        <v>1678</v>
      </c>
      <c r="B1235" s="10"/>
    </row>
    <row r="1236" ht="16" customHeight="1" spans="1:2">
      <c r="A1236" s="35" t="s">
        <v>1679</v>
      </c>
      <c r="B1236" s="10"/>
    </row>
    <row r="1237" ht="16" customHeight="1" spans="1:2">
      <c r="A1237" s="35" t="s">
        <v>1680</v>
      </c>
      <c r="B1237" s="10"/>
    </row>
    <row r="1238" ht="16" customHeight="1" spans="1:2">
      <c r="A1238" s="35" t="s">
        <v>1681</v>
      </c>
      <c r="B1238" s="10"/>
    </row>
    <row r="1239" ht="16" customHeight="1" spans="1:2">
      <c r="A1239" s="35" t="s">
        <v>1682</v>
      </c>
      <c r="B1239" s="10"/>
    </row>
    <row r="1240" ht="16" customHeight="1" spans="1:2">
      <c r="A1240" s="34" t="s">
        <v>1683</v>
      </c>
      <c r="B1240" s="10">
        <f>SUM(B1241:B1245)</f>
        <v>0</v>
      </c>
    </row>
    <row r="1241" ht="16" customHeight="1" spans="1:2">
      <c r="A1241" s="35" t="s">
        <v>1684</v>
      </c>
      <c r="B1241" s="10"/>
    </row>
    <row r="1242" ht="16" customHeight="1" spans="1:2">
      <c r="A1242" s="35" t="s">
        <v>1685</v>
      </c>
      <c r="B1242" s="10"/>
    </row>
    <row r="1243" ht="16" customHeight="1" spans="1:2">
      <c r="A1243" s="35" t="s">
        <v>1686</v>
      </c>
      <c r="B1243" s="10"/>
    </row>
    <row r="1244" ht="16" customHeight="1" spans="1:2">
      <c r="A1244" s="35" t="s">
        <v>1687</v>
      </c>
      <c r="B1244" s="10"/>
    </row>
    <row r="1245" ht="16" customHeight="1" spans="1:2">
      <c r="A1245" s="35" t="s">
        <v>1688</v>
      </c>
      <c r="B1245" s="10"/>
    </row>
    <row r="1246" ht="16" customHeight="1" spans="1:2">
      <c r="A1246" s="34" t="s">
        <v>1689</v>
      </c>
      <c r="B1246" s="10">
        <f>SUM(B1247:B1258)</f>
        <v>0</v>
      </c>
    </row>
    <row r="1247" ht="16" customHeight="1" spans="1:2">
      <c r="A1247" s="35" t="s">
        <v>1690</v>
      </c>
      <c r="B1247" s="10"/>
    </row>
    <row r="1248" ht="16" customHeight="1" spans="1:2">
      <c r="A1248" s="35" t="s">
        <v>1691</v>
      </c>
      <c r="B1248" s="10"/>
    </row>
    <row r="1249" ht="16" customHeight="1" spans="1:2">
      <c r="A1249" s="35" t="s">
        <v>1692</v>
      </c>
      <c r="B1249" s="10"/>
    </row>
    <row r="1250" ht="16" customHeight="1" spans="1:2">
      <c r="A1250" s="35" t="s">
        <v>1693</v>
      </c>
      <c r="B1250" s="10"/>
    </row>
    <row r="1251" ht="16" customHeight="1" spans="1:2">
      <c r="A1251" s="35" t="s">
        <v>1694</v>
      </c>
      <c r="B1251" s="10"/>
    </row>
    <row r="1252" ht="16" customHeight="1" spans="1:2">
      <c r="A1252" s="35" t="s">
        <v>1695</v>
      </c>
      <c r="B1252" s="10"/>
    </row>
    <row r="1253" ht="16" customHeight="1" spans="1:2">
      <c r="A1253" s="35" t="s">
        <v>1696</v>
      </c>
      <c r="B1253" s="10"/>
    </row>
    <row r="1254" ht="16" customHeight="1" spans="1:2">
      <c r="A1254" s="35" t="s">
        <v>1697</v>
      </c>
      <c r="B1254" s="10"/>
    </row>
    <row r="1255" ht="16" customHeight="1" spans="1:2">
      <c r="A1255" s="35" t="s">
        <v>1698</v>
      </c>
      <c r="B1255" s="10"/>
    </row>
    <row r="1256" ht="16" customHeight="1" spans="1:2">
      <c r="A1256" s="35" t="s">
        <v>1699</v>
      </c>
      <c r="B1256" s="10"/>
    </row>
    <row r="1257" ht="16" customHeight="1" spans="1:2">
      <c r="A1257" s="35" t="s">
        <v>1700</v>
      </c>
      <c r="B1257" s="10"/>
    </row>
    <row r="1258" ht="16" customHeight="1" spans="1:2">
      <c r="A1258" s="35" t="s">
        <v>1701</v>
      </c>
      <c r="B1258" s="10"/>
    </row>
    <row r="1259" ht="16" customHeight="1" spans="1:2">
      <c r="A1259" s="34" t="s">
        <v>1702</v>
      </c>
      <c r="B1259" s="10">
        <f>SUM(B1260,B1271,B1278,B1286,B1299,B1303,B1307)</f>
        <v>1364</v>
      </c>
    </row>
    <row r="1260" ht="16" customHeight="1" spans="1:2">
      <c r="A1260" s="34" t="s">
        <v>1703</v>
      </c>
      <c r="B1260" s="10">
        <f>SUM(B1261:B1270)</f>
        <v>412</v>
      </c>
    </row>
    <row r="1261" ht="16" customHeight="1" spans="1:2">
      <c r="A1261" s="35" t="s">
        <v>748</v>
      </c>
      <c r="B1261" s="10"/>
    </row>
    <row r="1262" ht="16" customHeight="1" spans="1:2">
      <c r="A1262" s="35" t="s">
        <v>749</v>
      </c>
      <c r="B1262" s="10"/>
    </row>
    <row r="1263" ht="16" customHeight="1" spans="1:2">
      <c r="A1263" s="35" t="s">
        <v>750</v>
      </c>
      <c r="B1263" s="10"/>
    </row>
    <row r="1264" ht="16" customHeight="1" spans="1:2">
      <c r="A1264" s="35" t="s">
        <v>1704</v>
      </c>
      <c r="B1264" s="10"/>
    </row>
    <row r="1265" ht="16" customHeight="1" spans="1:2">
      <c r="A1265" s="35" t="s">
        <v>1705</v>
      </c>
      <c r="B1265" s="10"/>
    </row>
    <row r="1266" ht="16" customHeight="1" spans="1:2">
      <c r="A1266" s="35" t="s">
        <v>1706</v>
      </c>
      <c r="B1266" s="10">
        <v>412</v>
      </c>
    </row>
    <row r="1267" ht="16" customHeight="1" spans="1:2">
      <c r="A1267" s="35" t="s">
        <v>1707</v>
      </c>
      <c r="B1267" s="10"/>
    </row>
    <row r="1268" ht="16" customHeight="1" spans="1:2">
      <c r="A1268" s="35" t="s">
        <v>1708</v>
      </c>
      <c r="B1268" s="10"/>
    </row>
    <row r="1269" ht="16" customHeight="1" spans="1:2">
      <c r="A1269" s="35" t="s">
        <v>757</v>
      </c>
      <c r="B1269" s="10"/>
    </row>
    <row r="1270" ht="16" customHeight="1" spans="1:2">
      <c r="A1270" s="35" t="s">
        <v>1709</v>
      </c>
      <c r="B1270" s="10"/>
    </row>
    <row r="1271" ht="16" customHeight="1" spans="1:2">
      <c r="A1271" s="34" t="s">
        <v>1710</v>
      </c>
      <c r="B1271" s="10">
        <f>SUM(B1272:B1277)</f>
        <v>939</v>
      </c>
    </row>
    <row r="1272" ht="16" customHeight="1" spans="1:2">
      <c r="A1272" s="35" t="s">
        <v>748</v>
      </c>
      <c r="B1272" s="10"/>
    </row>
    <row r="1273" ht="16" customHeight="1" spans="1:2">
      <c r="A1273" s="35" t="s">
        <v>749</v>
      </c>
      <c r="B1273" s="10"/>
    </row>
    <row r="1274" ht="16" customHeight="1" spans="1:2">
      <c r="A1274" s="35" t="s">
        <v>750</v>
      </c>
      <c r="B1274" s="10"/>
    </row>
    <row r="1275" ht="16" customHeight="1" spans="1:2">
      <c r="A1275" s="35" t="s">
        <v>1711</v>
      </c>
      <c r="B1275" s="10"/>
    </row>
    <row r="1276" ht="16" customHeight="1" spans="1:2">
      <c r="A1276" s="35" t="s">
        <v>757</v>
      </c>
      <c r="B1276" s="10"/>
    </row>
    <row r="1277" ht="16" customHeight="1" spans="1:2">
      <c r="A1277" s="35" t="s">
        <v>1712</v>
      </c>
      <c r="B1277" s="10">
        <v>939</v>
      </c>
    </row>
    <row r="1278" ht="16" customHeight="1" spans="1:2">
      <c r="A1278" s="34" t="s">
        <v>1713</v>
      </c>
      <c r="B1278" s="10">
        <f>SUM(B1279:B1285)</f>
        <v>0</v>
      </c>
    </row>
    <row r="1279" ht="16" customHeight="1" spans="1:2">
      <c r="A1279" s="35" t="s">
        <v>748</v>
      </c>
      <c r="B1279" s="10"/>
    </row>
    <row r="1280" ht="16" customHeight="1" spans="1:2">
      <c r="A1280" s="35" t="s">
        <v>749</v>
      </c>
      <c r="B1280" s="10"/>
    </row>
    <row r="1281" ht="16" customHeight="1" spans="1:2">
      <c r="A1281" s="35" t="s">
        <v>750</v>
      </c>
      <c r="B1281" s="10"/>
    </row>
    <row r="1282" ht="16" customHeight="1" spans="1:2">
      <c r="A1282" s="35" t="s">
        <v>1714</v>
      </c>
      <c r="B1282" s="10"/>
    </row>
    <row r="1283" ht="16" customHeight="1" spans="1:2">
      <c r="A1283" s="35" t="s">
        <v>1715</v>
      </c>
      <c r="B1283" s="10"/>
    </row>
    <row r="1284" ht="16" customHeight="1" spans="1:2">
      <c r="A1284" s="35" t="s">
        <v>757</v>
      </c>
      <c r="B1284" s="10"/>
    </row>
    <row r="1285" ht="16" customHeight="1" spans="1:2">
      <c r="A1285" s="35" t="s">
        <v>1716</v>
      </c>
      <c r="B1285" s="10"/>
    </row>
    <row r="1286" ht="16" customHeight="1" spans="1:2">
      <c r="A1286" s="34" t="s">
        <v>1717</v>
      </c>
      <c r="B1286" s="10">
        <f>SUM(B1287:B1298)</f>
        <v>0</v>
      </c>
    </row>
    <row r="1287" ht="16" customHeight="1" spans="1:2">
      <c r="A1287" s="35" t="s">
        <v>748</v>
      </c>
      <c r="B1287" s="10"/>
    </row>
    <row r="1288" ht="16" customHeight="1" spans="1:2">
      <c r="A1288" s="35" t="s">
        <v>749</v>
      </c>
      <c r="B1288" s="10"/>
    </row>
    <row r="1289" ht="16" customHeight="1" spans="1:2">
      <c r="A1289" s="35" t="s">
        <v>750</v>
      </c>
      <c r="B1289" s="10"/>
    </row>
    <row r="1290" ht="16" customHeight="1" spans="1:2">
      <c r="A1290" s="35" t="s">
        <v>1718</v>
      </c>
      <c r="B1290" s="10"/>
    </row>
    <row r="1291" ht="16" customHeight="1" spans="1:2">
      <c r="A1291" s="35" t="s">
        <v>1719</v>
      </c>
      <c r="B1291" s="10"/>
    </row>
    <row r="1292" ht="16" customHeight="1" spans="1:2">
      <c r="A1292" s="35" t="s">
        <v>1720</v>
      </c>
      <c r="B1292" s="10"/>
    </row>
    <row r="1293" ht="16" customHeight="1" spans="1:2">
      <c r="A1293" s="35" t="s">
        <v>1721</v>
      </c>
      <c r="B1293" s="10"/>
    </row>
    <row r="1294" ht="16" customHeight="1" spans="1:2">
      <c r="A1294" s="35" t="s">
        <v>1722</v>
      </c>
      <c r="B1294" s="10"/>
    </row>
    <row r="1295" ht="16" customHeight="1" spans="1:2">
      <c r="A1295" s="35" t="s">
        <v>1723</v>
      </c>
      <c r="B1295" s="10"/>
    </row>
    <row r="1296" ht="16" customHeight="1" spans="1:2">
      <c r="A1296" s="35" t="s">
        <v>1724</v>
      </c>
      <c r="B1296" s="10"/>
    </row>
    <row r="1297" ht="16" customHeight="1" spans="1:2">
      <c r="A1297" s="35" t="s">
        <v>1725</v>
      </c>
      <c r="B1297" s="10"/>
    </row>
    <row r="1298" ht="16" customHeight="1" spans="1:2">
      <c r="A1298" s="35" t="s">
        <v>1726</v>
      </c>
      <c r="B1298" s="10"/>
    </row>
    <row r="1299" ht="16" customHeight="1" spans="1:2">
      <c r="A1299" s="34" t="s">
        <v>1727</v>
      </c>
      <c r="B1299" s="10">
        <f>SUM(B1300:B1302)</f>
        <v>0</v>
      </c>
    </row>
    <row r="1300" ht="16" customHeight="1" spans="1:2">
      <c r="A1300" s="35" t="s">
        <v>1728</v>
      </c>
      <c r="B1300" s="10"/>
    </row>
    <row r="1301" ht="16" customHeight="1" spans="1:2">
      <c r="A1301" s="35" t="s">
        <v>1729</v>
      </c>
      <c r="B1301" s="10"/>
    </row>
    <row r="1302" ht="16" customHeight="1" spans="1:2">
      <c r="A1302" s="35" t="s">
        <v>1730</v>
      </c>
      <c r="B1302" s="10"/>
    </row>
    <row r="1303" ht="16" customHeight="1" spans="1:2">
      <c r="A1303" s="34" t="s">
        <v>1731</v>
      </c>
      <c r="B1303" s="10">
        <f>SUM(B1304:B1306)</f>
        <v>13</v>
      </c>
    </row>
    <row r="1304" ht="16" customHeight="1" spans="1:2">
      <c r="A1304" s="35" t="s">
        <v>1732</v>
      </c>
      <c r="B1304" s="10">
        <v>13</v>
      </c>
    </row>
    <row r="1305" ht="16" customHeight="1" spans="1:2">
      <c r="A1305" s="35" t="s">
        <v>1733</v>
      </c>
      <c r="B1305" s="10"/>
    </row>
    <row r="1306" ht="16" customHeight="1" spans="1:2">
      <c r="A1306" s="35" t="s">
        <v>1734</v>
      </c>
      <c r="B1306" s="10"/>
    </row>
    <row r="1307" ht="16" customHeight="1" spans="1:2">
      <c r="A1307" s="34" t="s">
        <v>1735</v>
      </c>
      <c r="B1307" s="10">
        <f t="shared" ref="B1307:B1310" si="1">B1308</f>
        <v>0</v>
      </c>
    </row>
    <row r="1308" ht="16" customHeight="1" spans="1:2">
      <c r="A1308" s="35" t="s">
        <v>1736</v>
      </c>
      <c r="B1308" s="10"/>
    </row>
    <row r="1309" ht="16" customHeight="1" spans="1:2">
      <c r="A1309" s="34" t="s">
        <v>1737</v>
      </c>
      <c r="B1309" s="10">
        <f t="shared" ref="B1309:B1313" si="2">B1310</f>
        <v>516</v>
      </c>
    </row>
    <row r="1310" ht="16" customHeight="1" spans="1:2">
      <c r="A1310" s="34" t="s">
        <v>1738</v>
      </c>
      <c r="B1310" s="10">
        <f>B1311</f>
        <v>516</v>
      </c>
    </row>
    <row r="1311" ht="16.95" customHeight="1" spans="1:2">
      <c r="A1311" s="35" t="s">
        <v>1739</v>
      </c>
      <c r="B1311" s="10">
        <v>516</v>
      </c>
    </row>
    <row r="1312" spans="1:2">
      <c r="A1312" s="34" t="s">
        <v>1740</v>
      </c>
      <c r="B1312" s="10">
        <f>SUM(B1313,B1315,B1320)</f>
        <v>2566</v>
      </c>
    </row>
    <row r="1313" spans="1:2">
      <c r="A1313" s="34" t="s">
        <v>1741</v>
      </c>
      <c r="B1313" s="10">
        <f>B1314</f>
        <v>0</v>
      </c>
    </row>
    <row r="1314" spans="1:2">
      <c r="A1314" s="35" t="s">
        <v>1742</v>
      </c>
      <c r="B1314" s="10"/>
    </row>
    <row r="1315" spans="1:2">
      <c r="A1315" s="34" t="s">
        <v>1743</v>
      </c>
      <c r="B1315" s="10">
        <f>SUM(B1316:B1319)</f>
        <v>0</v>
      </c>
    </row>
    <row r="1316" spans="1:2">
      <c r="A1316" s="35" t="s">
        <v>1744</v>
      </c>
      <c r="B1316" s="10"/>
    </row>
    <row r="1317" spans="1:2">
      <c r="A1317" s="35" t="s">
        <v>1745</v>
      </c>
      <c r="B1317" s="10"/>
    </row>
    <row r="1318" spans="1:2">
      <c r="A1318" s="35" t="s">
        <v>1746</v>
      </c>
      <c r="B1318" s="10"/>
    </row>
    <row r="1319" spans="1:2">
      <c r="A1319" s="35" t="s">
        <v>1747</v>
      </c>
      <c r="B1319" s="10"/>
    </row>
    <row r="1320" spans="1:2">
      <c r="A1320" s="34" t="s">
        <v>1748</v>
      </c>
      <c r="B1320" s="10">
        <f>SUM(B1321:B1324)</f>
        <v>2566</v>
      </c>
    </row>
    <row r="1321" spans="1:2">
      <c r="A1321" s="35" t="s">
        <v>1749</v>
      </c>
      <c r="B1321" s="10">
        <v>2566</v>
      </c>
    </row>
    <row r="1322" spans="1:2">
      <c r="A1322" s="35" t="s">
        <v>1750</v>
      </c>
      <c r="B1322" s="10"/>
    </row>
    <row r="1323" spans="1:2">
      <c r="A1323" s="35" t="s">
        <v>1751</v>
      </c>
      <c r="B1323" s="10"/>
    </row>
    <row r="1324" spans="1:2">
      <c r="A1324" s="35" t="s">
        <v>1752</v>
      </c>
      <c r="B1324" s="10"/>
    </row>
    <row r="1325" spans="1:2">
      <c r="A1325" s="34" t="s">
        <v>1753</v>
      </c>
      <c r="B1325" s="10">
        <f>B1326+B1328+B1330</f>
        <v>0</v>
      </c>
    </row>
    <row r="1326" spans="1:2">
      <c r="A1326" s="34" t="s">
        <v>1754</v>
      </c>
      <c r="B1326" s="10">
        <f t="shared" ref="B1326:B1330" si="3">B1327</f>
        <v>0</v>
      </c>
    </row>
    <row r="1327" spans="1:2">
      <c r="A1327" s="35" t="s">
        <v>1755</v>
      </c>
      <c r="B1327" s="10"/>
    </row>
    <row r="1328" spans="1:2">
      <c r="A1328" s="34" t="s">
        <v>1756</v>
      </c>
      <c r="B1328" s="10">
        <f>B1329</f>
        <v>0</v>
      </c>
    </row>
    <row r="1329" spans="1:2">
      <c r="A1329" s="35" t="s">
        <v>1757</v>
      </c>
      <c r="B1329" s="10"/>
    </row>
    <row r="1330" spans="1:2">
      <c r="A1330" s="51" t="s">
        <v>1758</v>
      </c>
      <c r="B1330" s="10">
        <f>B1331</f>
        <v>0</v>
      </c>
    </row>
    <row r="1331" spans="1:2">
      <c r="A1331" s="52" t="s">
        <v>1759</v>
      </c>
      <c r="B1331" s="10"/>
    </row>
    <row r="1332" spans="1:2">
      <c r="A1332" s="53"/>
      <c r="B1332" s="9"/>
    </row>
    <row r="1333" spans="1:2">
      <c r="A1333" s="54" t="s">
        <v>1760</v>
      </c>
      <c r="B1333" s="9">
        <v>317658</v>
      </c>
    </row>
  </sheetData>
  <mergeCells count="3">
    <mergeCell ref="A1:B1"/>
    <mergeCell ref="A2:B2"/>
    <mergeCell ref="A3:B3"/>
  </mergeCells>
  <dataValidations count="1">
    <dataValidation type="decimal" operator="between" allowBlank="1" showInputMessage="1" showErrorMessage="1" sqref="B5:B1331">
      <formula1>-99999999999999</formula1>
      <formula2>99999999999999</formula2>
    </dataValidation>
  </dataValidations>
  <printOptions horizontalCentered="1"/>
  <pageMargins left="0.511805555555556" right="0.511805555555556" top="0.590277777777778" bottom="0.590277777777778" header="0.393055555555556" footer="0.393055555555556"/>
  <pageSetup paperSize="9" firstPageNumber="0" pageOrder="overThenDown" orientation="portrait" useFirstPageNumber="1"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77"/>
  <sheetViews>
    <sheetView workbookViewId="0">
      <selection activeCell="A1" sqref="A1:C1"/>
    </sheetView>
  </sheetViews>
  <sheetFormatPr defaultColWidth="9" defaultRowHeight="14.25" outlineLevelCol="2"/>
  <cols>
    <col min="1" max="1" width="12.375" customWidth="1"/>
    <col min="2" max="2" width="35.5" customWidth="1"/>
    <col min="3" max="3" width="23" customWidth="1"/>
  </cols>
  <sheetData>
    <row r="1" ht="22.5" spans="1:3">
      <c r="A1" s="24" t="s">
        <v>1761</v>
      </c>
      <c r="B1" s="24"/>
      <c r="C1" s="24"/>
    </row>
    <row r="2" spans="1:3">
      <c r="A2" s="46"/>
      <c r="B2" s="46"/>
      <c r="C2" s="47" t="s">
        <v>11</v>
      </c>
    </row>
    <row r="3" spans="1:3">
      <c r="A3" s="46"/>
      <c r="B3" s="46"/>
      <c r="C3" s="47" t="s">
        <v>40</v>
      </c>
    </row>
    <row r="4" spans="1:3">
      <c r="A4" s="48" t="s">
        <v>1762</v>
      </c>
      <c r="B4" s="48" t="s">
        <v>1763</v>
      </c>
      <c r="C4" s="48" t="s">
        <v>1764</v>
      </c>
    </row>
    <row r="5" ht="18" customHeight="1" spans="1:3">
      <c r="A5" s="48"/>
      <c r="B5" s="48"/>
      <c r="C5" s="48"/>
    </row>
    <row r="6" ht="18" customHeight="1" spans="1:3">
      <c r="A6" s="16"/>
      <c r="B6" s="49" t="s">
        <v>1765</v>
      </c>
      <c r="C6" s="10">
        <f>SUM(C7,C12,C23,C31,C38,C42,C45,C49,C54,C60,C64,C69,C72)</f>
        <v>130503</v>
      </c>
    </row>
    <row r="7" customHeight="1" spans="1:3">
      <c r="A7" s="35">
        <v>501</v>
      </c>
      <c r="B7" s="36" t="s">
        <v>1766</v>
      </c>
      <c r="C7" s="10">
        <f>SUM(C8:C11)</f>
        <v>29691</v>
      </c>
    </row>
    <row r="8" ht="13" customHeight="1" spans="1:3">
      <c r="A8" s="35">
        <v>50101</v>
      </c>
      <c r="B8" s="12" t="s">
        <v>1767</v>
      </c>
      <c r="C8" s="10">
        <v>20546</v>
      </c>
    </row>
    <row r="9" spans="1:3">
      <c r="A9" s="35">
        <v>50102</v>
      </c>
      <c r="B9" s="12" t="s">
        <v>1768</v>
      </c>
      <c r="C9" s="10">
        <v>5010</v>
      </c>
    </row>
    <row r="10" spans="1:3">
      <c r="A10" s="35">
        <v>50103</v>
      </c>
      <c r="B10" s="12" t="s">
        <v>1769</v>
      </c>
      <c r="C10" s="10">
        <v>2353</v>
      </c>
    </row>
    <row r="11" spans="1:3">
      <c r="A11" s="35">
        <v>50199</v>
      </c>
      <c r="B11" s="12" t="s">
        <v>1770</v>
      </c>
      <c r="C11" s="10">
        <v>1782</v>
      </c>
    </row>
    <row r="12" spans="1:3">
      <c r="A12" s="35">
        <v>502</v>
      </c>
      <c r="B12" s="36" t="s">
        <v>1771</v>
      </c>
      <c r="C12" s="10">
        <f>SUM(C13:C22)</f>
        <v>2293</v>
      </c>
    </row>
    <row r="13" spans="1:3">
      <c r="A13" s="35">
        <v>50201</v>
      </c>
      <c r="B13" s="12" t="s">
        <v>1772</v>
      </c>
      <c r="C13" s="10">
        <v>2108</v>
      </c>
    </row>
    <row r="14" spans="1:3">
      <c r="A14" s="35">
        <v>50202</v>
      </c>
      <c r="B14" s="12" t="s">
        <v>1773</v>
      </c>
      <c r="C14" s="10">
        <v>2</v>
      </c>
    </row>
    <row r="15" spans="1:3">
      <c r="A15" s="35">
        <v>50203</v>
      </c>
      <c r="B15" s="12" t="s">
        <v>1774</v>
      </c>
      <c r="C15" s="10">
        <v>1</v>
      </c>
    </row>
    <row r="16" spans="1:3">
      <c r="A16" s="35">
        <v>50204</v>
      </c>
      <c r="B16" s="12" t="s">
        <v>1775</v>
      </c>
      <c r="C16" s="10"/>
    </row>
    <row r="17" spans="1:3">
      <c r="A17" s="35">
        <v>50205</v>
      </c>
      <c r="B17" s="12" t="s">
        <v>1776</v>
      </c>
      <c r="C17" s="10">
        <v>59</v>
      </c>
    </row>
    <row r="18" spans="1:3">
      <c r="A18" s="35">
        <v>50206</v>
      </c>
      <c r="B18" s="12" t="s">
        <v>1777</v>
      </c>
      <c r="C18" s="10">
        <v>2</v>
      </c>
    </row>
    <row r="19" spans="1:3">
      <c r="A19" s="35">
        <v>50207</v>
      </c>
      <c r="B19" s="12" t="s">
        <v>1778</v>
      </c>
      <c r="C19" s="10"/>
    </row>
    <row r="20" spans="1:3">
      <c r="A20" s="35">
        <v>50208</v>
      </c>
      <c r="B20" s="12" t="s">
        <v>1779</v>
      </c>
      <c r="C20" s="10">
        <v>66</v>
      </c>
    </row>
    <row r="21" spans="1:3">
      <c r="A21" s="35">
        <v>50209</v>
      </c>
      <c r="B21" s="12" t="s">
        <v>1780</v>
      </c>
      <c r="C21" s="10">
        <v>25</v>
      </c>
    </row>
    <row r="22" spans="1:3">
      <c r="A22" s="35">
        <v>50299</v>
      </c>
      <c r="B22" s="12" t="s">
        <v>1781</v>
      </c>
      <c r="C22" s="10">
        <v>30</v>
      </c>
    </row>
    <row r="23" spans="1:3">
      <c r="A23" s="35">
        <v>503</v>
      </c>
      <c r="B23" s="36" t="s">
        <v>1782</v>
      </c>
      <c r="C23" s="10">
        <f>SUM(C24:C30)</f>
        <v>33</v>
      </c>
    </row>
    <row r="24" spans="1:3">
      <c r="A24" s="35">
        <v>50301</v>
      </c>
      <c r="B24" s="12" t="s">
        <v>1783</v>
      </c>
      <c r="C24" s="10"/>
    </row>
    <row r="25" spans="1:3">
      <c r="A25" s="35">
        <v>50302</v>
      </c>
      <c r="B25" s="12" t="s">
        <v>1784</v>
      </c>
      <c r="C25" s="10"/>
    </row>
    <row r="26" spans="1:3">
      <c r="A26" s="35">
        <v>50303</v>
      </c>
      <c r="B26" s="12" t="s">
        <v>1785</v>
      </c>
      <c r="C26" s="10"/>
    </row>
    <row r="27" spans="1:3">
      <c r="A27" s="35">
        <v>50305</v>
      </c>
      <c r="B27" s="12" t="s">
        <v>1786</v>
      </c>
      <c r="C27" s="10"/>
    </row>
    <row r="28" spans="1:3">
      <c r="A28" s="35">
        <v>50306</v>
      </c>
      <c r="B28" s="12" t="s">
        <v>1787</v>
      </c>
      <c r="C28" s="10">
        <v>33</v>
      </c>
    </row>
    <row r="29" spans="1:3">
      <c r="A29" s="35">
        <v>50307</v>
      </c>
      <c r="B29" s="12" t="s">
        <v>1788</v>
      </c>
      <c r="C29" s="10"/>
    </row>
    <row r="30" spans="1:3">
      <c r="A30" s="35">
        <v>50399</v>
      </c>
      <c r="B30" s="12" t="s">
        <v>1789</v>
      </c>
      <c r="C30" s="10"/>
    </row>
    <row r="31" spans="1:3">
      <c r="A31" s="35">
        <v>504</v>
      </c>
      <c r="B31" s="36" t="s">
        <v>1790</v>
      </c>
      <c r="C31" s="10">
        <f>SUM(C32:C37)</f>
        <v>0</v>
      </c>
    </row>
    <row r="32" spans="1:3">
      <c r="A32" s="35">
        <v>50401</v>
      </c>
      <c r="B32" s="12" t="s">
        <v>1783</v>
      </c>
      <c r="C32" s="10"/>
    </row>
    <row r="33" spans="1:3">
      <c r="A33" s="35">
        <v>50402</v>
      </c>
      <c r="B33" s="12" t="s">
        <v>1784</v>
      </c>
      <c r="C33" s="10"/>
    </row>
    <row r="34" spans="1:3">
      <c r="A34" s="35">
        <v>50403</v>
      </c>
      <c r="B34" s="12" t="s">
        <v>1785</v>
      </c>
      <c r="C34" s="10"/>
    </row>
    <row r="35" spans="1:3">
      <c r="A35" s="35">
        <v>50404</v>
      </c>
      <c r="B35" s="12" t="s">
        <v>1787</v>
      </c>
      <c r="C35" s="10"/>
    </row>
    <row r="36" spans="1:3">
      <c r="A36" s="35">
        <v>50405</v>
      </c>
      <c r="B36" s="12" t="s">
        <v>1788</v>
      </c>
      <c r="C36" s="10"/>
    </row>
    <row r="37" spans="1:3">
      <c r="A37" s="35">
        <v>50499</v>
      </c>
      <c r="B37" s="12" t="s">
        <v>1789</v>
      </c>
      <c r="C37" s="10"/>
    </row>
    <row r="38" spans="1:3">
      <c r="A38" s="35">
        <v>505</v>
      </c>
      <c r="B38" s="36" t="s">
        <v>1791</v>
      </c>
      <c r="C38" s="10">
        <f>SUM(C39:C41)</f>
        <v>79364</v>
      </c>
    </row>
    <row r="39" spans="1:3">
      <c r="A39" s="35">
        <v>50501</v>
      </c>
      <c r="B39" s="12" t="s">
        <v>1792</v>
      </c>
      <c r="C39" s="10">
        <v>78111</v>
      </c>
    </row>
    <row r="40" spans="1:3">
      <c r="A40" s="35">
        <v>50502</v>
      </c>
      <c r="B40" s="12" t="s">
        <v>1793</v>
      </c>
      <c r="C40" s="10">
        <v>1253</v>
      </c>
    </row>
    <row r="41" spans="1:3">
      <c r="A41" s="35">
        <v>50599</v>
      </c>
      <c r="B41" s="12" t="s">
        <v>1794</v>
      </c>
      <c r="C41" s="10"/>
    </row>
    <row r="42" spans="1:3">
      <c r="A42" s="35">
        <v>506</v>
      </c>
      <c r="B42" s="36" t="s">
        <v>1795</v>
      </c>
      <c r="C42" s="10">
        <f>SUM(C43:C44)</f>
        <v>6</v>
      </c>
    </row>
    <row r="43" spans="1:3">
      <c r="A43" s="35">
        <v>50601</v>
      </c>
      <c r="B43" s="12" t="s">
        <v>1796</v>
      </c>
      <c r="C43" s="10">
        <v>6</v>
      </c>
    </row>
    <row r="44" spans="1:3">
      <c r="A44" s="35">
        <v>50602</v>
      </c>
      <c r="B44" s="12" t="s">
        <v>1797</v>
      </c>
      <c r="C44" s="10"/>
    </row>
    <row r="45" spans="1:3">
      <c r="A45" s="35">
        <v>507</v>
      </c>
      <c r="B45" s="36" t="s">
        <v>1798</v>
      </c>
      <c r="C45" s="10">
        <f>SUM(C46:C48)</f>
        <v>0</v>
      </c>
    </row>
    <row r="46" spans="1:3">
      <c r="A46" s="35">
        <v>50701</v>
      </c>
      <c r="B46" s="12" t="s">
        <v>1799</v>
      </c>
      <c r="C46" s="10"/>
    </row>
    <row r="47" spans="1:3">
      <c r="A47" s="35">
        <v>50702</v>
      </c>
      <c r="B47" s="12" t="s">
        <v>1800</v>
      </c>
      <c r="C47" s="10"/>
    </row>
    <row r="48" spans="1:3">
      <c r="A48" s="35">
        <v>50799</v>
      </c>
      <c r="B48" s="12" t="s">
        <v>1801</v>
      </c>
      <c r="C48" s="10"/>
    </row>
    <row r="49" spans="1:3">
      <c r="A49" s="35">
        <v>508</v>
      </c>
      <c r="B49" s="36" t="s">
        <v>1802</v>
      </c>
      <c r="C49" s="10">
        <f>SUM(C50:C53)</f>
        <v>0</v>
      </c>
    </row>
    <row r="50" spans="1:3">
      <c r="A50" s="35">
        <v>50803</v>
      </c>
      <c r="B50" s="12" t="s">
        <v>1803</v>
      </c>
      <c r="C50" s="10"/>
    </row>
    <row r="51" spans="1:3">
      <c r="A51" s="35">
        <v>50804</v>
      </c>
      <c r="B51" s="12" t="s">
        <v>1804</v>
      </c>
      <c r="C51" s="10"/>
    </row>
    <row r="52" spans="1:3">
      <c r="A52" s="35">
        <v>50805</v>
      </c>
      <c r="B52" s="12" t="s">
        <v>1805</v>
      </c>
      <c r="C52" s="10"/>
    </row>
    <row r="53" spans="1:3">
      <c r="A53" s="35">
        <v>50899</v>
      </c>
      <c r="B53" s="12" t="s">
        <v>1806</v>
      </c>
      <c r="C53" s="10"/>
    </row>
    <row r="54" spans="1:3">
      <c r="A54" s="35">
        <v>509</v>
      </c>
      <c r="B54" s="36" t="s">
        <v>1807</v>
      </c>
      <c r="C54" s="10">
        <f>SUM(C55:C59)</f>
        <v>19116</v>
      </c>
    </row>
    <row r="55" spans="1:3">
      <c r="A55" s="35">
        <v>50901</v>
      </c>
      <c r="B55" s="12" t="s">
        <v>1808</v>
      </c>
      <c r="C55" s="10"/>
    </row>
    <row r="56" spans="1:3">
      <c r="A56" s="35">
        <v>50902</v>
      </c>
      <c r="B56" s="12" t="s">
        <v>1809</v>
      </c>
      <c r="C56" s="10"/>
    </row>
    <row r="57" spans="1:3">
      <c r="A57" s="35">
        <v>50903</v>
      </c>
      <c r="B57" s="12" t="s">
        <v>1810</v>
      </c>
      <c r="C57" s="10"/>
    </row>
    <row r="58" spans="1:3">
      <c r="A58" s="35">
        <v>50905</v>
      </c>
      <c r="B58" s="12" t="s">
        <v>1811</v>
      </c>
      <c r="C58" s="10">
        <v>19037</v>
      </c>
    </row>
    <row r="59" spans="1:3">
      <c r="A59" s="35">
        <v>50999</v>
      </c>
      <c r="B59" s="12" t="s">
        <v>1812</v>
      </c>
      <c r="C59" s="10">
        <v>79</v>
      </c>
    </row>
    <row r="60" spans="1:3">
      <c r="A60" s="35">
        <v>510</v>
      </c>
      <c r="B60" s="36" t="s">
        <v>1813</v>
      </c>
      <c r="C60" s="10">
        <f>SUM(C61:C63)</f>
        <v>0</v>
      </c>
    </row>
    <row r="61" spans="1:3">
      <c r="A61" s="35">
        <v>51002</v>
      </c>
      <c r="B61" s="12" t="s">
        <v>1814</v>
      </c>
      <c r="C61" s="10"/>
    </row>
    <row r="62" spans="1:3">
      <c r="A62" s="35">
        <v>51003</v>
      </c>
      <c r="B62" s="12" t="s">
        <v>1140</v>
      </c>
      <c r="C62" s="10"/>
    </row>
    <row r="63" spans="1:3">
      <c r="A63" s="35">
        <v>51004</v>
      </c>
      <c r="B63" s="12" t="s">
        <v>1815</v>
      </c>
      <c r="C63" s="10"/>
    </row>
    <row r="64" spans="1:3">
      <c r="A64" s="35">
        <v>511</v>
      </c>
      <c r="B64" s="36" t="s">
        <v>1816</v>
      </c>
      <c r="C64" s="10">
        <f>SUM(C65:C68)</f>
        <v>0</v>
      </c>
    </row>
    <row r="65" spans="1:3">
      <c r="A65" s="35">
        <v>51101</v>
      </c>
      <c r="B65" s="12" t="s">
        <v>1817</v>
      </c>
      <c r="C65" s="10"/>
    </row>
    <row r="66" spans="1:3">
      <c r="A66" s="35">
        <v>51102</v>
      </c>
      <c r="B66" s="12" t="s">
        <v>1818</v>
      </c>
      <c r="C66" s="10"/>
    </row>
    <row r="67" spans="1:3">
      <c r="A67" s="35">
        <v>51103</v>
      </c>
      <c r="B67" s="12" t="s">
        <v>1819</v>
      </c>
      <c r="C67" s="10"/>
    </row>
    <row r="68" spans="1:3">
      <c r="A68" s="35">
        <v>51104</v>
      </c>
      <c r="B68" s="12" t="s">
        <v>1820</v>
      </c>
      <c r="C68" s="10"/>
    </row>
    <row r="69" spans="1:3">
      <c r="A69" s="35">
        <v>514</v>
      </c>
      <c r="B69" s="36" t="s">
        <v>1821</v>
      </c>
      <c r="C69" s="10">
        <f>SUM(C70:C71)</f>
        <v>0</v>
      </c>
    </row>
    <row r="70" spans="1:3">
      <c r="A70" s="35">
        <v>51401</v>
      </c>
      <c r="B70" s="12" t="s">
        <v>741</v>
      </c>
      <c r="C70" s="10"/>
    </row>
    <row r="71" spans="1:3">
      <c r="A71" s="35">
        <v>51402</v>
      </c>
      <c r="B71" s="12" t="s">
        <v>1822</v>
      </c>
      <c r="C71" s="10"/>
    </row>
    <row r="72" spans="1:3">
      <c r="A72" s="35">
        <v>599</v>
      </c>
      <c r="B72" s="36" t="s">
        <v>1823</v>
      </c>
      <c r="C72" s="10">
        <f>SUM(C73:C77)</f>
        <v>0</v>
      </c>
    </row>
    <row r="73" spans="1:3">
      <c r="A73" s="35">
        <v>59907</v>
      </c>
      <c r="B73" s="12" t="s">
        <v>1824</v>
      </c>
      <c r="C73" s="10"/>
    </row>
    <row r="74" spans="1:3">
      <c r="A74" s="35">
        <v>59908</v>
      </c>
      <c r="B74" s="12" t="s">
        <v>1825</v>
      </c>
      <c r="C74" s="10"/>
    </row>
    <row r="75" spans="1:3">
      <c r="A75" s="35">
        <v>59909</v>
      </c>
      <c r="B75" s="12" t="s">
        <v>1826</v>
      </c>
      <c r="C75" s="10"/>
    </row>
    <row r="76" spans="1:3">
      <c r="A76" s="35">
        <v>59910</v>
      </c>
      <c r="B76" s="12" t="s">
        <v>1827</v>
      </c>
      <c r="C76" s="10"/>
    </row>
    <row r="77" spans="1:3">
      <c r="A77" s="35">
        <v>59999</v>
      </c>
      <c r="B77" s="12" t="s">
        <v>742</v>
      </c>
      <c r="C77" s="10"/>
    </row>
  </sheetData>
  <mergeCells count="4">
    <mergeCell ref="A1:C1"/>
    <mergeCell ref="A4:A5"/>
    <mergeCell ref="B4:B5"/>
    <mergeCell ref="C4:C5"/>
  </mergeCells>
  <dataValidations count="1">
    <dataValidation type="decimal" operator="between" allowBlank="1" showInputMessage="1" showErrorMessage="1" sqref="C6 C7:C77">
      <formula1>-99999999999999</formula1>
      <formula2>99999999999999</formula2>
    </dataValidation>
  </dataValidations>
  <printOptions horizontalCentered="1"/>
  <pageMargins left="0.313888888888889" right="0.313888888888889" top="0.747916666666667" bottom="0.747916666666667" header="0.313888888888889" footer="0.313888888888889"/>
  <pageSetup paperSize="9" fitToHeight="0" orientation="portrait"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53"/>
  <sheetViews>
    <sheetView showGridLines="0" showZeros="0" workbookViewId="0">
      <selection activeCell="A1" sqref="A1:D1"/>
    </sheetView>
  </sheetViews>
  <sheetFormatPr defaultColWidth="9" defaultRowHeight="14.25" outlineLevelCol="5"/>
  <cols>
    <col min="1" max="1" width="39.75" customWidth="1"/>
    <col min="2" max="2" width="12.625" customWidth="1"/>
    <col min="3" max="3" width="38.625" customWidth="1"/>
    <col min="4" max="4" width="12.625" customWidth="1"/>
    <col min="5" max="9" width="9" hidden="1" customWidth="1"/>
    <col min="10" max="254" width="9.1"/>
    <col min="255" max="255" width="40" customWidth="1"/>
    <col min="256" max="256" width="22.4" customWidth="1"/>
    <col min="257" max="257" width="40" customWidth="1"/>
    <col min="258" max="258" width="22.4" customWidth="1"/>
    <col min="259" max="263" width="9" hidden="1" customWidth="1"/>
    <col min="264" max="510" width="9.1"/>
    <col min="511" max="511" width="40" customWidth="1"/>
    <col min="512" max="512" width="22.4" customWidth="1"/>
    <col min="513" max="513" width="40" customWidth="1"/>
    <col min="514" max="514" width="22.4" customWidth="1"/>
    <col min="515" max="519" width="9" hidden="1" customWidth="1"/>
    <col min="520" max="766" width="9.1"/>
    <col min="767" max="767" width="40" customWidth="1"/>
    <col min="768" max="768" width="22.4" customWidth="1"/>
    <col min="769" max="769" width="40" customWidth="1"/>
    <col min="770" max="770" width="22.4" customWidth="1"/>
    <col min="771" max="775" width="9" hidden="1" customWidth="1"/>
    <col min="1023" max="1023" width="40" customWidth="1"/>
    <col min="1024" max="1024" width="22.4" customWidth="1"/>
    <col min="1025" max="1025" width="40" customWidth="1"/>
    <col min="1026" max="1026" width="22.4" customWidth="1"/>
    <col min="1027" max="1031" width="9" hidden="1" customWidth="1"/>
    <col min="1032" max="1278" width="9.1"/>
    <col min="1279" max="1279" width="40" customWidth="1"/>
    <col min="1280" max="1280" width="22.4" customWidth="1"/>
    <col min="1281" max="1281" width="40" customWidth="1"/>
    <col min="1282" max="1282" width="22.4" customWidth="1"/>
    <col min="1283" max="1287" width="9" hidden="1" customWidth="1"/>
    <col min="1288" max="1534" width="9.1"/>
    <col min="1535" max="1535" width="40" customWidth="1"/>
    <col min="1536" max="1536" width="22.4" customWidth="1"/>
    <col min="1537" max="1537" width="40" customWidth="1"/>
    <col min="1538" max="1538" width="22.4" customWidth="1"/>
    <col min="1539" max="1543" width="9" hidden="1" customWidth="1"/>
    <col min="1544" max="1790" width="9.1"/>
    <col min="1791" max="1791" width="40" customWidth="1"/>
    <col min="1792" max="1792" width="22.4" customWidth="1"/>
    <col min="1793" max="1793" width="40" customWidth="1"/>
    <col min="1794" max="1794" width="22.4" customWidth="1"/>
    <col min="1795" max="1799" width="9" hidden="1" customWidth="1"/>
    <col min="2047" max="2047" width="40" customWidth="1"/>
    <col min="2048" max="2048" width="22.4" customWidth="1"/>
    <col min="2049" max="2049" width="40" customWidth="1"/>
    <col min="2050" max="2050" width="22.4" customWidth="1"/>
    <col min="2051" max="2055" width="9" hidden="1" customWidth="1"/>
    <col min="2056" max="2302" width="9.1"/>
    <col min="2303" max="2303" width="40" customWidth="1"/>
    <col min="2304" max="2304" width="22.4" customWidth="1"/>
    <col min="2305" max="2305" width="40" customWidth="1"/>
    <col min="2306" max="2306" width="22.4" customWidth="1"/>
    <col min="2307" max="2311" width="9" hidden="1" customWidth="1"/>
    <col min="2312" max="2558" width="9.1"/>
    <col min="2559" max="2559" width="40" customWidth="1"/>
    <col min="2560" max="2560" width="22.4" customWidth="1"/>
    <col min="2561" max="2561" width="40" customWidth="1"/>
    <col min="2562" max="2562" width="22.4" customWidth="1"/>
    <col min="2563" max="2567" width="9" hidden="1" customWidth="1"/>
    <col min="2568" max="2814" width="9.1"/>
    <col min="2815" max="2815" width="40" customWidth="1"/>
    <col min="2816" max="2816" width="22.4" customWidth="1"/>
    <col min="2817" max="2817" width="40" customWidth="1"/>
    <col min="2818" max="2818" width="22.4" customWidth="1"/>
    <col min="2819" max="2823" width="9" hidden="1" customWidth="1"/>
    <col min="3071" max="3071" width="40" customWidth="1"/>
    <col min="3072" max="3072" width="22.4" customWidth="1"/>
    <col min="3073" max="3073" width="40" customWidth="1"/>
    <col min="3074" max="3074" width="22.4" customWidth="1"/>
    <col min="3075" max="3079" width="9" hidden="1" customWidth="1"/>
    <col min="3080" max="3326" width="9.1"/>
    <col min="3327" max="3327" width="40" customWidth="1"/>
    <col min="3328" max="3328" width="22.4" customWidth="1"/>
    <col min="3329" max="3329" width="40" customWidth="1"/>
    <col min="3330" max="3330" width="22.4" customWidth="1"/>
    <col min="3331" max="3335" width="9" hidden="1" customWidth="1"/>
    <col min="3336" max="3582" width="9.1"/>
    <col min="3583" max="3583" width="40" customWidth="1"/>
    <col min="3584" max="3584" width="22.4" customWidth="1"/>
    <col min="3585" max="3585" width="40" customWidth="1"/>
    <col min="3586" max="3586" width="22.4" customWidth="1"/>
    <col min="3587" max="3591" width="9" hidden="1" customWidth="1"/>
    <col min="3592" max="3838" width="9.1"/>
    <col min="3839" max="3839" width="40" customWidth="1"/>
    <col min="3840" max="3840" width="22.4" customWidth="1"/>
    <col min="3841" max="3841" width="40" customWidth="1"/>
    <col min="3842" max="3842" width="22.4" customWidth="1"/>
    <col min="3843" max="3847" width="9" hidden="1" customWidth="1"/>
    <col min="4095" max="4095" width="40" customWidth="1"/>
    <col min="4096" max="4096" width="22.4" customWidth="1"/>
    <col min="4097" max="4097" width="40" customWidth="1"/>
    <col min="4098" max="4098" width="22.4" customWidth="1"/>
    <col min="4099" max="4103" width="9" hidden="1" customWidth="1"/>
    <col min="4104" max="4350" width="9.1"/>
    <col min="4351" max="4351" width="40" customWidth="1"/>
    <col min="4352" max="4352" width="22.4" customWidth="1"/>
    <col min="4353" max="4353" width="40" customWidth="1"/>
    <col min="4354" max="4354" width="22.4" customWidth="1"/>
    <col min="4355" max="4359" width="9" hidden="1" customWidth="1"/>
    <col min="4360" max="4606" width="9.1"/>
    <col min="4607" max="4607" width="40" customWidth="1"/>
    <col min="4608" max="4608" width="22.4" customWidth="1"/>
    <col min="4609" max="4609" width="40" customWidth="1"/>
    <col min="4610" max="4610" width="22.4" customWidth="1"/>
    <col min="4611" max="4615" width="9" hidden="1" customWidth="1"/>
    <col min="4616" max="4862" width="9.1"/>
    <col min="4863" max="4863" width="40" customWidth="1"/>
    <col min="4864" max="4864" width="22.4" customWidth="1"/>
    <col min="4865" max="4865" width="40" customWidth="1"/>
    <col min="4866" max="4866" width="22.4" customWidth="1"/>
    <col min="4867" max="4871" width="9" hidden="1" customWidth="1"/>
    <col min="5119" max="5119" width="40" customWidth="1"/>
    <col min="5120" max="5120" width="22.4" customWidth="1"/>
    <col min="5121" max="5121" width="40" customWidth="1"/>
    <col min="5122" max="5122" width="22.4" customWidth="1"/>
    <col min="5123" max="5127" width="9" hidden="1" customWidth="1"/>
    <col min="5128" max="5374" width="9.1"/>
    <col min="5375" max="5375" width="40" customWidth="1"/>
    <col min="5376" max="5376" width="22.4" customWidth="1"/>
    <col min="5377" max="5377" width="40" customWidth="1"/>
    <col min="5378" max="5378" width="22.4" customWidth="1"/>
    <col min="5379" max="5383" width="9" hidden="1" customWidth="1"/>
    <col min="5384" max="5630" width="9.1"/>
    <col min="5631" max="5631" width="40" customWidth="1"/>
    <col min="5632" max="5632" width="22.4" customWidth="1"/>
    <col min="5633" max="5633" width="40" customWidth="1"/>
    <col min="5634" max="5634" width="22.4" customWidth="1"/>
    <col min="5635" max="5639" width="9" hidden="1" customWidth="1"/>
    <col min="5640" max="5886" width="9.1"/>
    <col min="5887" max="5887" width="40" customWidth="1"/>
    <col min="5888" max="5888" width="22.4" customWidth="1"/>
    <col min="5889" max="5889" width="40" customWidth="1"/>
    <col min="5890" max="5890" width="22.4" customWidth="1"/>
    <col min="5891" max="5895" width="9" hidden="1" customWidth="1"/>
    <col min="6143" max="6143" width="40" customWidth="1"/>
    <col min="6144" max="6144" width="22.4" customWidth="1"/>
    <col min="6145" max="6145" width="40" customWidth="1"/>
    <col min="6146" max="6146" width="22.4" customWidth="1"/>
    <col min="6147" max="6151" width="9" hidden="1" customWidth="1"/>
    <col min="6152" max="6398" width="9.1"/>
    <col min="6399" max="6399" width="40" customWidth="1"/>
    <col min="6400" max="6400" width="22.4" customWidth="1"/>
    <col min="6401" max="6401" width="40" customWidth="1"/>
    <col min="6402" max="6402" width="22.4" customWidth="1"/>
    <col min="6403" max="6407" width="9" hidden="1" customWidth="1"/>
    <col min="6408" max="6654" width="9.1"/>
    <col min="6655" max="6655" width="40" customWidth="1"/>
    <col min="6656" max="6656" width="22.4" customWidth="1"/>
    <col min="6657" max="6657" width="40" customWidth="1"/>
    <col min="6658" max="6658" width="22.4" customWidth="1"/>
    <col min="6659" max="6663" width="9" hidden="1" customWidth="1"/>
    <col min="6664" max="6910" width="9.1"/>
    <col min="6911" max="6911" width="40" customWidth="1"/>
    <col min="6912" max="6912" width="22.4" customWidth="1"/>
    <col min="6913" max="6913" width="40" customWidth="1"/>
    <col min="6914" max="6914" width="22.4" customWidth="1"/>
    <col min="6915" max="6919" width="9" hidden="1" customWidth="1"/>
    <col min="7167" max="7167" width="40" customWidth="1"/>
    <col min="7168" max="7168" width="22.4" customWidth="1"/>
    <col min="7169" max="7169" width="40" customWidth="1"/>
    <col min="7170" max="7170" width="22.4" customWidth="1"/>
    <col min="7171" max="7175" width="9" hidden="1" customWidth="1"/>
    <col min="7176" max="7422" width="9.1"/>
    <col min="7423" max="7423" width="40" customWidth="1"/>
    <col min="7424" max="7424" width="22.4" customWidth="1"/>
    <col min="7425" max="7425" width="40" customWidth="1"/>
    <col min="7426" max="7426" width="22.4" customWidth="1"/>
    <col min="7427" max="7431" width="9" hidden="1" customWidth="1"/>
    <col min="7432" max="7678" width="9.1"/>
    <col min="7679" max="7679" width="40" customWidth="1"/>
    <col min="7680" max="7680" width="22.4" customWidth="1"/>
    <col min="7681" max="7681" width="40" customWidth="1"/>
    <col min="7682" max="7682" width="22.4" customWidth="1"/>
    <col min="7683" max="7687" width="9" hidden="1" customWidth="1"/>
    <col min="7688" max="7934" width="9.1"/>
    <col min="7935" max="7935" width="40" customWidth="1"/>
    <col min="7936" max="7936" width="22.4" customWidth="1"/>
    <col min="7937" max="7937" width="40" customWidth="1"/>
    <col min="7938" max="7938" width="22.4" customWidth="1"/>
    <col min="7939" max="7943" width="9" hidden="1" customWidth="1"/>
    <col min="8191" max="8191" width="40" customWidth="1"/>
    <col min="8192" max="8192" width="22.4" customWidth="1"/>
    <col min="8193" max="8193" width="40" customWidth="1"/>
    <col min="8194" max="8194" width="22.4" customWidth="1"/>
    <col min="8195" max="8199" width="9" hidden="1" customWidth="1"/>
    <col min="8200" max="8446" width="9.1"/>
    <col min="8447" max="8447" width="40" customWidth="1"/>
    <col min="8448" max="8448" width="22.4" customWidth="1"/>
    <col min="8449" max="8449" width="40" customWidth="1"/>
    <col min="8450" max="8450" width="22.4" customWidth="1"/>
    <col min="8451" max="8455" width="9" hidden="1" customWidth="1"/>
    <col min="8456" max="8702" width="9.1"/>
    <col min="8703" max="8703" width="40" customWidth="1"/>
    <col min="8704" max="8704" width="22.4" customWidth="1"/>
    <col min="8705" max="8705" width="40" customWidth="1"/>
    <col min="8706" max="8706" width="22.4" customWidth="1"/>
    <col min="8707" max="8711" width="9" hidden="1" customWidth="1"/>
    <col min="8712" max="8958" width="9.1"/>
    <col min="8959" max="8959" width="40" customWidth="1"/>
    <col min="8960" max="8960" width="22.4" customWidth="1"/>
    <col min="8961" max="8961" width="40" customWidth="1"/>
    <col min="8962" max="8962" width="22.4" customWidth="1"/>
    <col min="8963" max="8967" width="9" hidden="1" customWidth="1"/>
    <col min="9215" max="9215" width="40" customWidth="1"/>
    <col min="9216" max="9216" width="22.4" customWidth="1"/>
    <col min="9217" max="9217" width="40" customWidth="1"/>
    <col min="9218" max="9218" width="22.4" customWidth="1"/>
    <col min="9219" max="9223" width="9" hidden="1" customWidth="1"/>
    <col min="9224" max="9470" width="9.1"/>
    <col min="9471" max="9471" width="40" customWidth="1"/>
    <col min="9472" max="9472" width="22.4" customWidth="1"/>
    <col min="9473" max="9473" width="40" customWidth="1"/>
    <col min="9474" max="9474" width="22.4" customWidth="1"/>
    <col min="9475" max="9479" width="9" hidden="1" customWidth="1"/>
    <col min="9480" max="9726" width="9.1"/>
    <col min="9727" max="9727" width="40" customWidth="1"/>
    <col min="9728" max="9728" width="22.4" customWidth="1"/>
    <col min="9729" max="9729" width="40" customWidth="1"/>
    <col min="9730" max="9730" width="22.4" customWidth="1"/>
    <col min="9731" max="9735" width="9" hidden="1" customWidth="1"/>
    <col min="9736" max="9982" width="9.1"/>
    <col min="9983" max="9983" width="40" customWidth="1"/>
    <col min="9984" max="9984" width="22.4" customWidth="1"/>
    <col min="9985" max="9985" width="40" customWidth="1"/>
    <col min="9986" max="9986" width="22.4" customWidth="1"/>
    <col min="9987" max="9991" width="9" hidden="1" customWidth="1"/>
    <col min="10239" max="10239" width="40" customWidth="1"/>
    <col min="10240" max="10240" width="22.4" customWidth="1"/>
    <col min="10241" max="10241" width="40" customWidth="1"/>
    <col min="10242" max="10242" width="22.4" customWidth="1"/>
    <col min="10243" max="10247" width="9" hidden="1" customWidth="1"/>
    <col min="10248" max="10494" width="9.1"/>
    <col min="10495" max="10495" width="40" customWidth="1"/>
    <col min="10496" max="10496" width="22.4" customWidth="1"/>
    <col min="10497" max="10497" width="40" customWidth="1"/>
    <col min="10498" max="10498" width="22.4" customWidth="1"/>
    <col min="10499" max="10503" width="9" hidden="1" customWidth="1"/>
    <col min="10504" max="10750" width="9.1"/>
    <col min="10751" max="10751" width="40" customWidth="1"/>
    <col min="10752" max="10752" width="22.4" customWidth="1"/>
    <col min="10753" max="10753" width="40" customWidth="1"/>
    <col min="10754" max="10754" width="22.4" customWidth="1"/>
    <col min="10755" max="10759" width="9" hidden="1" customWidth="1"/>
    <col min="10760" max="11006" width="9.1"/>
    <col min="11007" max="11007" width="40" customWidth="1"/>
    <col min="11008" max="11008" width="22.4" customWidth="1"/>
    <col min="11009" max="11009" width="40" customWidth="1"/>
    <col min="11010" max="11010" width="22.4" customWidth="1"/>
    <col min="11011" max="11015" width="9" hidden="1" customWidth="1"/>
    <col min="11263" max="11263" width="40" customWidth="1"/>
    <col min="11264" max="11264" width="22.4" customWidth="1"/>
    <col min="11265" max="11265" width="40" customWidth="1"/>
    <col min="11266" max="11266" width="22.4" customWidth="1"/>
    <col min="11267" max="11271" width="9" hidden="1" customWidth="1"/>
    <col min="11272" max="11518" width="9.1"/>
    <col min="11519" max="11519" width="40" customWidth="1"/>
    <col min="11520" max="11520" width="22.4" customWidth="1"/>
    <col min="11521" max="11521" width="40" customWidth="1"/>
    <col min="11522" max="11522" width="22.4" customWidth="1"/>
    <col min="11523" max="11527" width="9" hidden="1" customWidth="1"/>
    <col min="11528" max="11774" width="9.1"/>
    <col min="11775" max="11775" width="40" customWidth="1"/>
    <col min="11776" max="11776" width="22.4" customWidth="1"/>
    <col min="11777" max="11777" width="40" customWidth="1"/>
    <col min="11778" max="11778" width="22.4" customWidth="1"/>
    <col min="11779" max="11783" width="9" hidden="1" customWidth="1"/>
    <col min="11784" max="12030" width="9.1"/>
    <col min="12031" max="12031" width="40" customWidth="1"/>
    <col min="12032" max="12032" width="22.4" customWidth="1"/>
    <col min="12033" max="12033" width="40" customWidth="1"/>
    <col min="12034" max="12034" width="22.4" customWidth="1"/>
    <col min="12035" max="12039" width="9" hidden="1" customWidth="1"/>
    <col min="12287" max="12287" width="40" customWidth="1"/>
    <col min="12288" max="12288" width="22.4" customWidth="1"/>
    <col min="12289" max="12289" width="40" customWidth="1"/>
    <col min="12290" max="12290" width="22.4" customWidth="1"/>
    <col min="12291" max="12295" width="9" hidden="1" customWidth="1"/>
    <col min="12296" max="12542" width="9.1"/>
    <col min="12543" max="12543" width="40" customWidth="1"/>
    <col min="12544" max="12544" width="22.4" customWidth="1"/>
    <col min="12545" max="12545" width="40" customWidth="1"/>
    <col min="12546" max="12546" width="22.4" customWidth="1"/>
    <col min="12547" max="12551" width="9" hidden="1" customWidth="1"/>
    <col min="12552" max="12798" width="9.1"/>
    <col min="12799" max="12799" width="40" customWidth="1"/>
    <col min="12800" max="12800" width="22.4" customWidth="1"/>
    <col min="12801" max="12801" width="40" customWidth="1"/>
    <col min="12802" max="12802" width="22.4" customWidth="1"/>
    <col min="12803" max="12807" width="9" hidden="1" customWidth="1"/>
    <col min="12808" max="13054" width="9.1"/>
    <col min="13055" max="13055" width="40" customWidth="1"/>
    <col min="13056" max="13056" width="22.4" customWidth="1"/>
    <col min="13057" max="13057" width="40" customWidth="1"/>
    <col min="13058" max="13058" width="22.4" customWidth="1"/>
    <col min="13059" max="13063" width="9" hidden="1" customWidth="1"/>
    <col min="13311" max="13311" width="40" customWidth="1"/>
    <col min="13312" max="13312" width="22.4" customWidth="1"/>
    <col min="13313" max="13313" width="40" customWidth="1"/>
    <col min="13314" max="13314" width="22.4" customWidth="1"/>
    <col min="13315" max="13319" width="9" hidden="1" customWidth="1"/>
    <col min="13320" max="13566" width="9.1"/>
    <col min="13567" max="13567" width="40" customWidth="1"/>
    <col min="13568" max="13568" width="22.4" customWidth="1"/>
    <col min="13569" max="13569" width="40" customWidth="1"/>
    <col min="13570" max="13570" width="22.4" customWidth="1"/>
    <col min="13571" max="13575" width="9" hidden="1" customWidth="1"/>
    <col min="13576" max="13822" width="9.1"/>
    <col min="13823" max="13823" width="40" customWidth="1"/>
    <col min="13824" max="13824" width="22.4" customWidth="1"/>
    <col min="13825" max="13825" width="40" customWidth="1"/>
    <col min="13826" max="13826" width="22.4" customWidth="1"/>
    <col min="13827" max="13831" width="9" hidden="1" customWidth="1"/>
    <col min="13832" max="14078" width="9.1"/>
    <col min="14079" max="14079" width="40" customWidth="1"/>
    <col min="14080" max="14080" width="22.4" customWidth="1"/>
    <col min="14081" max="14081" width="40" customWidth="1"/>
    <col min="14082" max="14082" width="22.4" customWidth="1"/>
    <col min="14083" max="14087" width="9" hidden="1" customWidth="1"/>
    <col min="14335" max="14335" width="40" customWidth="1"/>
    <col min="14336" max="14336" width="22.4" customWidth="1"/>
    <col min="14337" max="14337" width="40" customWidth="1"/>
    <col min="14338" max="14338" width="22.4" customWidth="1"/>
    <col min="14339" max="14343" width="9" hidden="1" customWidth="1"/>
    <col min="14344" max="14590" width="9.1"/>
    <col min="14591" max="14591" width="40" customWidth="1"/>
    <col min="14592" max="14592" width="22.4" customWidth="1"/>
    <col min="14593" max="14593" width="40" customWidth="1"/>
    <col min="14594" max="14594" width="22.4" customWidth="1"/>
    <col min="14595" max="14599" width="9" hidden="1" customWidth="1"/>
    <col min="14600" max="14846" width="9.1"/>
    <col min="14847" max="14847" width="40" customWidth="1"/>
    <col min="14848" max="14848" width="22.4" customWidth="1"/>
    <col min="14849" max="14849" width="40" customWidth="1"/>
    <col min="14850" max="14850" width="22.4" customWidth="1"/>
    <col min="14851" max="14855" width="9" hidden="1" customWidth="1"/>
    <col min="14856" max="15102" width="9.1"/>
    <col min="15103" max="15103" width="40" customWidth="1"/>
    <col min="15104" max="15104" width="22.4" customWidth="1"/>
    <col min="15105" max="15105" width="40" customWidth="1"/>
    <col min="15106" max="15106" width="22.4" customWidth="1"/>
    <col min="15107" max="15111" width="9" hidden="1" customWidth="1"/>
    <col min="15359" max="15359" width="40" customWidth="1"/>
    <col min="15360" max="15360" width="22.4" customWidth="1"/>
    <col min="15361" max="15361" width="40" customWidth="1"/>
    <col min="15362" max="15362" width="22.4" customWidth="1"/>
    <col min="15363" max="15367" width="9" hidden="1" customWidth="1"/>
    <col min="15368" max="15614" width="9.1"/>
    <col min="15615" max="15615" width="40" customWidth="1"/>
    <col min="15616" max="15616" width="22.4" customWidth="1"/>
    <col min="15617" max="15617" width="40" customWidth="1"/>
    <col min="15618" max="15618" width="22.4" customWidth="1"/>
    <col min="15619" max="15623" width="9" hidden="1" customWidth="1"/>
    <col min="15624" max="15870" width="9.1"/>
    <col min="15871" max="15871" width="40" customWidth="1"/>
    <col min="15872" max="15872" width="22.4" customWidth="1"/>
    <col min="15873" max="15873" width="40" customWidth="1"/>
    <col min="15874" max="15874" width="22.4" customWidth="1"/>
    <col min="15875" max="15879" width="9" hidden="1" customWidth="1"/>
    <col min="15880" max="16126" width="9.1"/>
    <col min="16127" max="16127" width="40" customWidth="1"/>
    <col min="16128" max="16128" width="22.4" customWidth="1"/>
    <col min="16129" max="16129" width="40" customWidth="1"/>
    <col min="16130" max="16130" width="22.4" customWidth="1"/>
    <col min="16131" max="16135" width="9" hidden="1" customWidth="1"/>
  </cols>
  <sheetData>
    <row r="1" ht="33.9" customHeight="1" spans="1:4">
      <c r="A1" s="1" t="s">
        <v>1828</v>
      </c>
      <c r="B1" s="1"/>
      <c r="C1" s="1"/>
      <c r="D1" s="1"/>
    </row>
    <row r="2" ht="16.25" customHeight="1" spans="1:4">
      <c r="A2" s="2" t="s">
        <v>13</v>
      </c>
      <c r="B2" s="2"/>
      <c r="C2" s="2"/>
      <c r="D2" s="2"/>
    </row>
    <row r="3" ht="16.25" customHeight="1" spans="1:4">
      <c r="A3" s="2" t="s">
        <v>40</v>
      </c>
      <c r="B3" s="2"/>
      <c r="C3" s="2"/>
      <c r="D3" s="2"/>
    </row>
    <row r="4" ht="16.25" customHeight="1" spans="1:4">
      <c r="A4" s="3" t="s">
        <v>41</v>
      </c>
      <c r="B4" s="3" t="s">
        <v>42</v>
      </c>
      <c r="C4" s="3" t="s">
        <v>41</v>
      </c>
      <c r="D4" s="3" t="s">
        <v>42</v>
      </c>
    </row>
    <row r="5" ht="16.25" customHeight="1" spans="1:6">
      <c r="A5" s="36" t="s">
        <v>1829</v>
      </c>
      <c r="B5" s="10">
        <f>SUM(B6,B13,B49)</f>
        <v>150894</v>
      </c>
      <c r="C5" s="12" t="s">
        <v>1830</v>
      </c>
      <c r="D5" s="9">
        <v>2106</v>
      </c>
      <c r="F5" t="s">
        <v>1831</v>
      </c>
    </row>
    <row r="6" ht="16.25" customHeight="1" spans="1:6">
      <c r="A6" s="36" t="s">
        <v>1832</v>
      </c>
      <c r="B6" s="10">
        <f>SUM(B7:B12)</f>
        <v>10532</v>
      </c>
      <c r="C6" s="12" t="s">
        <v>1833</v>
      </c>
      <c r="D6" s="9">
        <v>1443</v>
      </c>
      <c r="F6" t="s">
        <v>1834</v>
      </c>
    </row>
    <row r="7" ht="16.25" customHeight="1" spans="1:6">
      <c r="A7" s="12" t="s">
        <v>1835</v>
      </c>
      <c r="B7" s="9">
        <v>2514</v>
      </c>
      <c r="C7" s="12" t="s">
        <v>1836</v>
      </c>
      <c r="D7" s="9">
        <v>59</v>
      </c>
      <c r="F7" t="s">
        <v>1837</v>
      </c>
    </row>
    <row r="8" ht="16.25" customHeight="1" spans="1:6">
      <c r="A8" s="12" t="s">
        <v>1838</v>
      </c>
      <c r="B8" s="9">
        <v>47</v>
      </c>
      <c r="C8" s="12" t="s">
        <v>1839</v>
      </c>
      <c r="D8" s="9">
        <v>2326</v>
      </c>
      <c r="F8" t="s">
        <v>1840</v>
      </c>
    </row>
    <row r="9" ht="16.25" customHeight="1" spans="1:6">
      <c r="A9" s="12" t="s">
        <v>1841</v>
      </c>
      <c r="B9" s="9">
        <v>2603</v>
      </c>
      <c r="C9" s="12" t="s">
        <v>1842</v>
      </c>
      <c r="D9" s="9">
        <v>3406</v>
      </c>
      <c r="F9" t="s">
        <v>1843</v>
      </c>
    </row>
    <row r="10" ht="16.25" customHeight="1" spans="1:6">
      <c r="A10" s="12" t="s">
        <v>1844</v>
      </c>
      <c r="B10" s="9">
        <v>696</v>
      </c>
      <c r="C10" s="12" t="s">
        <v>1845</v>
      </c>
      <c r="D10" s="9">
        <v>72</v>
      </c>
      <c r="F10" t="s">
        <v>1846</v>
      </c>
    </row>
    <row r="11" ht="16.25" customHeight="1" spans="1:6">
      <c r="A11" s="12" t="s">
        <v>1847</v>
      </c>
      <c r="B11" s="9">
        <v>4672</v>
      </c>
      <c r="C11" s="12" t="s">
        <v>1848</v>
      </c>
      <c r="D11" s="9">
        <v>18406</v>
      </c>
      <c r="F11" t="s">
        <v>1849</v>
      </c>
    </row>
    <row r="12" ht="16.25" customHeight="1" spans="1:6">
      <c r="A12" s="12" t="s">
        <v>1850</v>
      </c>
      <c r="B12" s="9"/>
      <c r="C12" s="12" t="s">
        <v>1851</v>
      </c>
      <c r="D12" s="9">
        <v>563</v>
      </c>
      <c r="F12" t="s">
        <v>1852</v>
      </c>
    </row>
    <row r="13" ht="16.25" customHeight="1" spans="1:6">
      <c r="A13" s="36" t="s">
        <v>1853</v>
      </c>
      <c r="B13" s="10">
        <f>SUM(B14:B48)</f>
        <v>108803</v>
      </c>
      <c r="C13" s="12" t="s">
        <v>1854</v>
      </c>
      <c r="D13" s="9">
        <v>613</v>
      </c>
      <c r="F13" t="s">
        <v>1855</v>
      </c>
    </row>
    <row r="14" ht="16.25" customHeight="1" spans="1:6">
      <c r="A14" s="12" t="s">
        <v>1856</v>
      </c>
      <c r="B14" s="9"/>
      <c r="C14" s="12" t="s">
        <v>1857</v>
      </c>
      <c r="D14" s="9">
        <v>199</v>
      </c>
      <c r="F14" t="s">
        <v>1858</v>
      </c>
    </row>
    <row r="15" ht="16.25" customHeight="1" spans="1:6">
      <c r="A15" s="12" t="s">
        <v>1859</v>
      </c>
      <c r="B15" s="9">
        <v>17079</v>
      </c>
      <c r="C15" s="12" t="s">
        <v>1860</v>
      </c>
      <c r="D15" s="9">
        <v>1936</v>
      </c>
      <c r="F15" t="s">
        <v>1861</v>
      </c>
    </row>
    <row r="16" ht="16.25" customHeight="1" spans="1:6">
      <c r="A16" s="12" t="s">
        <v>1862</v>
      </c>
      <c r="B16" s="9">
        <v>1904</v>
      </c>
      <c r="C16" s="12" t="s">
        <v>1863</v>
      </c>
      <c r="D16" s="9"/>
      <c r="F16" t="s">
        <v>1864</v>
      </c>
    </row>
    <row r="17" ht="16.25" customHeight="1" spans="1:6">
      <c r="A17" s="12" t="s">
        <v>1865</v>
      </c>
      <c r="B17" s="9">
        <v>2060</v>
      </c>
      <c r="C17" s="32" t="s">
        <v>1866</v>
      </c>
      <c r="D17" s="9"/>
      <c r="F17" t="s">
        <v>1867</v>
      </c>
    </row>
    <row r="18" ht="16.25" customHeight="1" spans="1:6">
      <c r="A18" s="12" t="s">
        <v>1868</v>
      </c>
      <c r="B18" s="9"/>
      <c r="C18" s="12" t="s">
        <v>1869</v>
      </c>
      <c r="D18" s="9"/>
      <c r="F18" t="s">
        <v>1870</v>
      </c>
    </row>
    <row r="19" ht="16.25" customHeight="1" spans="1:6">
      <c r="A19" s="12" t="s">
        <v>1871</v>
      </c>
      <c r="B19" s="9"/>
      <c r="C19" s="12" t="s">
        <v>1872</v>
      </c>
      <c r="D19" s="9"/>
      <c r="F19" t="s">
        <v>1873</v>
      </c>
    </row>
    <row r="20" ht="16.25" customHeight="1" spans="1:6">
      <c r="A20" s="12" t="s">
        <v>1874</v>
      </c>
      <c r="B20" s="9"/>
      <c r="C20" s="12" t="s">
        <v>1875</v>
      </c>
      <c r="D20" s="9">
        <v>8</v>
      </c>
      <c r="F20" t="s">
        <v>1876</v>
      </c>
    </row>
    <row r="21" ht="16.25" customHeight="1" spans="1:6">
      <c r="A21" s="12" t="s">
        <v>1877</v>
      </c>
      <c r="B21" s="9"/>
      <c r="C21" s="12" t="s">
        <v>1878</v>
      </c>
      <c r="D21" s="9"/>
      <c r="F21" t="s">
        <v>1879</v>
      </c>
    </row>
    <row r="22" ht="16.25" customHeight="1" spans="1:6">
      <c r="A22" s="12" t="s">
        <v>1880</v>
      </c>
      <c r="B22" s="9">
        <v>51544</v>
      </c>
      <c r="C22" s="36" t="s">
        <v>1881</v>
      </c>
      <c r="D22" s="10">
        <f>SUM(D23:D25)</f>
        <v>31367</v>
      </c>
      <c r="F22" t="s">
        <v>1882</v>
      </c>
    </row>
    <row r="23" ht="16.25" customHeight="1" spans="1:6">
      <c r="A23" s="12" t="s">
        <v>1883</v>
      </c>
      <c r="B23" s="9"/>
      <c r="C23" s="12" t="s">
        <v>1884</v>
      </c>
      <c r="D23" s="9">
        <v>4846</v>
      </c>
      <c r="F23" t="s">
        <v>1885</v>
      </c>
    </row>
    <row r="24" ht="16.25" customHeight="1" spans="1:6">
      <c r="A24" s="12" t="s">
        <v>1886</v>
      </c>
      <c r="B24" s="9"/>
      <c r="C24" s="12" t="s">
        <v>1887</v>
      </c>
      <c r="D24" s="9">
        <v>6521</v>
      </c>
      <c r="F24" t="s">
        <v>1888</v>
      </c>
    </row>
    <row r="25" ht="16.25" customHeight="1" spans="1:6">
      <c r="A25" s="12" t="s">
        <v>1889</v>
      </c>
      <c r="B25" s="9"/>
      <c r="C25" s="12" t="s">
        <v>1890</v>
      </c>
      <c r="D25" s="9">
        <v>20000</v>
      </c>
      <c r="F25" t="s">
        <v>1891</v>
      </c>
    </row>
    <row r="26" ht="16.25" customHeight="1" spans="1:6">
      <c r="A26" s="12" t="s">
        <v>1892</v>
      </c>
      <c r="B26" s="9">
        <v>583</v>
      </c>
      <c r="C26" s="36" t="s">
        <v>1893</v>
      </c>
      <c r="D26" s="10"/>
      <c r="F26" t="s">
        <v>1894</v>
      </c>
    </row>
    <row r="27" ht="16.25" customHeight="1" spans="1:6">
      <c r="A27" s="12" t="s">
        <v>1895</v>
      </c>
      <c r="B27" s="9"/>
      <c r="C27" s="36" t="s">
        <v>1896</v>
      </c>
      <c r="D27" s="10">
        <f>D28</f>
        <v>17200</v>
      </c>
      <c r="F27" t="s">
        <v>1897</v>
      </c>
    </row>
    <row r="28" ht="16.25" customHeight="1" spans="1:6">
      <c r="A28" s="12" t="s">
        <v>1898</v>
      </c>
      <c r="B28" s="9"/>
      <c r="C28" s="36" t="s">
        <v>1899</v>
      </c>
      <c r="D28" s="10">
        <f>SUM(D29:D32)</f>
        <v>17200</v>
      </c>
      <c r="F28" t="s">
        <v>1900</v>
      </c>
    </row>
    <row r="29" ht="16.25" customHeight="1" spans="1:6">
      <c r="A29" s="12" t="s">
        <v>1901</v>
      </c>
      <c r="B29" s="9"/>
      <c r="C29" s="12" t="s">
        <v>1902</v>
      </c>
      <c r="D29" s="9">
        <v>17200</v>
      </c>
      <c r="F29" t="s">
        <v>1903</v>
      </c>
    </row>
    <row r="30" ht="16.25" customHeight="1" spans="1:6">
      <c r="A30" s="12" t="s">
        <v>1904</v>
      </c>
      <c r="B30" s="9">
        <v>203</v>
      </c>
      <c r="C30" s="12" t="s">
        <v>1905</v>
      </c>
      <c r="D30" s="10"/>
      <c r="F30" t="s">
        <v>1906</v>
      </c>
    </row>
    <row r="31" ht="16.25" customHeight="1" spans="1:6">
      <c r="A31" s="12" t="s">
        <v>1907</v>
      </c>
      <c r="B31" s="9">
        <v>8885</v>
      </c>
      <c r="C31" s="12" t="s">
        <v>1908</v>
      </c>
      <c r="D31" s="10"/>
      <c r="F31" t="s">
        <v>1909</v>
      </c>
    </row>
    <row r="32" ht="16.25" customHeight="1" spans="1:6">
      <c r="A32" s="12" t="s">
        <v>1910</v>
      </c>
      <c r="B32" s="9"/>
      <c r="C32" s="12" t="s">
        <v>1911</v>
      </c>
      <c r="D32" s="10"/>
      <c r="F32" t="s">
        <v>1912</v>
      </c>
    </row>
    <row r="33" ht="16.25" customHeight="1" spans="1:6">
      <c r="A33" s="12" t="s">
        <v>1913</v>
      </c>
      <c r="B33" s="9">
        <v>96</v>
      </c>
      <c r="C33" s="41"/>
      <c r="D33" s="9"/>
      <c r="F33" t="s">
        <v>1914</v>
      </c>
    </row>
    <row r="34" ht="16.25" customHeight="1" spans="1:6">
      <c r="A34" s="12" t="s">
        <v>1915</v>
      </c>
      <c r="B34" s="9">
        <v>6905</v>
      </c>
      <c r="C34" s="41"/>
      <c r="D34" s="9"/>
      <c r="F34" t="s">
        <v>1916</v>
      </c>
    </row>
    <row r="35" ht="16.25" customHeight="1" spans="1:6">
      <c r="A35" s="12" t="s">
        <v>1917</v>
      </c>
      <c r="B35" s="9">
        <v>8323</v>
      </c>
      <c r="C35" s="41"/>
      <c r="D35" s="9"/>
      <c r="F35" t="s">
        <v>1918</v>
      </c>
    </row>
    <row r="36" ht="16.25" customHeight="1" spans="1:6">
      <c r="A36" s="12" t="s">
        <v>1919</v>
      </c>
      <c r="B36" s="9">
        <v>286</v>
      </c>
      <c r="C36" s="36" t="s">
        <v>1920</v>
      </c>
      <c r="D36" s="10">
        <f>SUM(D37:D38)</f>
        <v>119271</v>
      </c>
      <c r="F36" t="s">
        <v>1921</v>
      </c>
    </row>
    <row r="37" ht="16.25" customHeight="1" spans="1:6">
      <c r="A37" s="12" t="s">
        <v>1922</v>
      </c>
      <c r="B37" s="9"/>
      <c r="C37" s="12" t="s">
        <v>1923</v>
      </c>
      <c r="D37" s="9">
        <v>-41412</v>
      </c>
      <c r="F37" t="s">
        <v>1924</v>
      </c>
    </row>
    <row r="38" ht="16.25" customHeight="1" spans="1:6">
      <c r="A38" s="12" t="s">
        <v>1925</v>
      </c>
      <c r="B38" s="9">
        <v>1356</v>
      </c>
      <c r="C38" s="12" t="s">
        <v>1926</v>
      </c>
      <c r="D38" s="9">
        <v>160683</v>
      </c>
      <c r="F38" t="s">
        <v>1927</v>
      </c>
    </row>
    <row r="39" ht="16.25" customHeight="1" spans="1:6">
      <c r="A39" s="12" t="s">
        <v>1928</v>
      </c>
      <c r="B39" s="9">
        <v>300</v>
      </c>
      <c r="C39" s="12"/>
      <c r="D39" s="10"/>
      <c r="F39" t="s">
        <v>1929</v>
      </c>
    </row>
    <row r="40" ht="16.25" customHeight="1" spans="1:6">
      <c r="A40" s="12" t="s">
        <v>1930</v>
      </c>
      <c r="B40" s="9"/>
      <c r="C40" s="12"/>
      <c r="D40" s="10"/>
      <c r="F40" t="s">
        <v>1931</v>
      </c>
    </row>
    <row r="41" ht="16.25" customHeight="1" spans="1:6">
      <c r="A41" s="12" t="s">
        <v>1932</v>
      </c>
      <c r="B41" s="9"/>
      <c r="C41" s="36" t="s">
        <v>1933</v>
      </c>
      <c r="D41" s="10">
        <f>SUM(D42:D44)</f>
        <v>11212</v>
      </c>
      <c r="F41" t="s">
        <v>1934</v>
      </c>
    </row>
    <row r="42" ht="16.25" customHeight="1" spans="1:6">
      <c r="A42" s="12" t="s">
        <v>1935</v>
      </c>
      <c r="B42" s="9"/>
      <c r="C42" s="32" t="s">
        <v>1936</v>
      </c>
      <c r="D42" s="10"/>
      <c r="F42" t="s">
        <v>1937</v>
      </c>
    </row>
    <row r="43" ht="16.25" customHeight="1" spans="1:6">
      <c r="A43" s="12" t="s">
        <v>1938</v>
      </c>
      <c r="B43" s="9"/>
      <c r="C43" s="12" t="s">
        <v>1939</v>
      </c>
      <c r="D43" s="33"/>
      <c r="F43" t="s">
        <v>1940</v>
      </c>
    </row>
    <row r="44" ht="16.25" customHeight="1" spans="1:6">
      <c r="A44" s="12" t="s">
        <v>1941</v>
      </c>
      <c r="B44" s="9">
        <v>9272</v>
      </c>
      <c r="C44" s="12" t="s">
        <v>1942</v>
      </c>
      <c r="D44" s="9">
        <v>11212</v>
      </c>
      <c r="F44" t="s">
        <v>1943</v>
      </c>
    </row>
    <row r="45" ht="16.25" customHeight="1" spans="1:6">
      <c r="A45" s="12" t="s">
        <v>1944</v>
      </c>
      <c r="B45" s="9"/>
      <c r="C45" s="36" t="s">
        <v>1945</v>
      </c>
      <c r="D45" s="10">
        <f>D46</f>
        <v>15325</v>
      </c>
      <c r="F45" t="s">
        <v>1946</v>
      </c>
    </row>
    <row r="46" ht="16.25" customHeight="1" spans="1:6">
      <c r="A46" s="12" t="s">
        <v>1947</v>
      </c>
      <c r="B46" s="9">
        <v>7</v>
      </c>
      <c r="C46" s="36" t="s">
        <v>1948</v>
      </c>
      <c r="D46" s="10">
        <f>SUM(D47:D50)</f>
        <v>15325</v>
      </c>
      <c r="F46" t="s">
        <v>1949</v>
      </c>
    </row>
    <row r="47" ht="16.25" customHeight="1" spans="1:4">
      <c r="A47" s="12" t="s">
        <v>1950</v>
      </c>
      <c r="B47" s="9"/>
      <c r="C47" s="12" t="s">
        <v>1951</v>
      </c>
      <c r="D47" s="9">
        <v>15325</v>
      </c>
    </row>
    <row r="48" ht="16.25" customHeight="1" spans="1:4">
      <c r="A48" s="12" t="s">
        <v>1952</v>
      </c>
      <c r="B48" s="9"/>
      <c r="C48" s="12" t="s">
        <v>1953</v>
      </c>
      <c r="D48" s="10"/>
    </row>
    <row r="49" ht="16.25" customHeight="1" spans="1:4">
      <c r="A49" s="36" t="s">
        <v>1954</v>
      </c>
      <c r="B49" s="10">
        <f>SUM(B50:B53)+D5+D6+D7+D8+D9+D10+D11+D12+D13+D14+D15+D16+D17+D18+D19+D20++D21</f>
        <v>31559</v>
      </c>
      <c r="C49" s="12" t="s">
        <v>1955</v>
      </c>
      <c r="D49" s="10"/>
    </row>
    <row r="50" ht="16.25" customHeight="1" spans="1:4">
      <c r="A50" s="12" t="s">
        <v>1956</v>
      </c>
      <c r="B50" s="9">
        <v>367</v>
      </c>
      <c r="C50" s="12" t="s">
        <v>1957</v>
      </c>
      <c r="D50" s="10"/>
    </row>
    <row r="51" ht="16.25" customHeight="1" spans="1:4">
      <c r="A51" s="12" t="s">
        <v>1958</v>
      </c>
      <c r="B51" s="9"/>
      <c r="C51" s="42"/>
      <c r="D51" s="42">
        <v>0</v>
      </c>
    </row>
    <row r="52" ht="16.25" customHeight="1" spans="1:4">
      <c r="A52" s="12" t="s">
        <v>1959</v>
      </c>
      <c r="B52" s="9">
        <v>40</v>
      </c>
      <c r="C52" s="42"/>
      <c r="D52" s="42"/>
    </row>
    <row r="53" ht="16.25" customHeight="1" spans="1:4">
      <c r="A53" s="12" t="s">
        <v>1960</v>
      </c>
      <c r="B53" s="43">
        <v>15</v>
      </c>
      <c r="C53" s="44"/>
      <c r="D53" s="45"/>
    </row>
  </sheetData>
  <mergeCells count="3">
    <mergeCell ref="A1:D1"/>
    <mergeCell ref="A2:D2"/>
    <mergeCell ref="A3:D3"/>
  </mergeCells>
  <dataValidations count="1">
    <dataValidation type="decimal" operator="between" allowBlank="1" showInputMessage="1" showErrorMessage="1" sqref="B13 D22 D26 D29 D36 D44 D47 B49 B5:B6 B7:B12 B14:B48 B50:B53 D5:D21 D23:D25 D27:D28 D30:D32 D37:D38 D41:D43 D45:D46 D48:D50">
      <formula1>-99999999999999</formula1>
      <formula2>99999999999999</formula2>
    </dataValidation>
  </dataValidations>
  <printOptions horizontalCentered="1"/>
  <pageMargins left="0.313888888888889" right="0.313888888888889" top="0.786805555555556" bottom="0.393055555555556" header="0.393055555555556" footer="0.393055555555556"/>
  <pageSetup paperSize="9" scale="80" firstPageNumber="0" pageOrder="overThenDown" orientation="portrait" useFirstPageNumber="1" horizont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76"/>
  <sheetViews>
    <sheetView showGridLines="0" showZeros="0" workbookViewId="0">
      <selection activeCell="A1" sqref="A1:B1"/>
    </sheetView>
  </sheetViews>
  <sheetFormatPr defaultColWidth="9.1" defaultRowHeight="14.25" outlineLevelCol="1"/>
  <cols>
    <col min="1" max="1" width="48.6" customWidth="1"/>
    <col min="2" max="2" width="21.4" customWidth="1"/>
    <col min="257" max="257" width="48.6" customWidth="1"/>
    <col min="258" max="258" width="21.4" customWidth="1"/>
    <col min="513" max="513" width="48.6" customWidth="1"/>
    <col min="514" max="514" width="21.4" customWidth="1"/>
    <col min="769" max="769" width="48.6" customWidth="1"/>
    <col min="770" max="770" width="21.4" customWidth="1"/>
    <col min="1025" max="1025" width="48.6" customWidth="1"/>
    <col min="1026" max="1026" width="21.4" customWidth="1"/>
    <col min="1281" max="1281" width="48.6" customWidth="1"/>
    <col min="1282" max="1282" width="21.4" customWidth="1"/>
    <col min="1537" max="1537" width="48.6" customWidth="1"/>
    <col min="1538" max="1538" width="21.4" customWidth="1"/>
    <col min="1793" max="1793" width="48.6" customWidth="1"/>
    <col min="1794" max="1794" width="21.4" customWidth="1"/>
    <col min="2049" max="2049" width="48.6" customWidth="1"/>
    <col min="2050" max="2050" width="21.4" customWidth="1"/>
    <col min="2305" max="2305" width="48.6" customWidth="1"/>
    <col min="2306" max="2306" width="21.4" customWidth="1"/>
    <col min="2561" max="2561" width="48.6" customWidth="1"/>
    <col min="2562" max="2562" width="21.4" customWidth="1"/>
    <col min="2817" max="2817" width="48.6" customWidth="1"/>
    <col min="2818" max="2818" width="21.4" customWidth="1"/>
    <col min="3073" max="3073" width="48.6" customWidth="1"/>
    <col min="3074" max="3074" width="21.4" customWidth="1"/>
    <col min="3329" max="3329" width="48.6" customWidth="1"/>
    <col min="3330" max="3330" width="21.4" customWidth="1"/>
    <col min="3585" max="3585" width="48.6" customWidth="1"/>
    <col min="3586" max="3586" width="21.4" customWidth="1"/>
    <col min="3841" max="3841" width="48.6" customWidth="1"/>
    <col min="3842" max="3842" width="21.4" customWidth="1"/>
    <col min="4097" max="4097" width="48.6" customWidth="1"/>
    <col min="4098" max="4098" width="21.4" customWidth="1"/>
    <col min="4353" max="4353" width="48.6" customWidth="1"/>
    <col min="4354" max="4354" width="21.4" customWidth="1"/>
    <col min="4609" max="4609" width="48.6" customWidth="1"/>
    <col min="4610" max="4610" width="21.4" customWidth="1"/>
    <col min="4865" max="4865" width="48.6" customWidth="1"/>
    <col min="4866" max="4866" width="21.4" customWidth="1"/>
    <col min="5121" max="5121" width="48.6" customWidth="1"/>
    <col min="5122" max="5122" width="21.4" customWidth="1"/>
    <col min="5377" max="5377" width="48.6" customWidth="1"/>
    <col min="5378" max="5378" width="21.4" customWidth="1"/>
    <col min="5633" max="5633" width="48.6" customWidth="1"/>
    <col min="5634" max="5634" width="21.4" customWidth="1"/>
    <col min="5889" max="5889" width="48.6" customWidth="1"/>
    <col min="5890" max="5890" width="21.4" customWidth="1"/>
    <col min="6145" max="6145" width="48.6" customWidth="1"/>
    <col min="6146" max="6146" width="21.4" customWidth="1"/>
    <col min="6401" max="6401" width="48.6" customWidth="1"/>
    <col min="6402" max="6402" width="21.4" customWidth="1"/>
    <col min="6657" max="6657" width="48.6" customWidth="1"/>
    <col min="6658" max="6658" width="21.4" customWidth="1"/>
    <col min="6913" max="6913" width="48.6" customWidth="1"/>
    <col min="6914" max="6914" width="21.4" customWidth="1"/>
    <col min="7169" max="7169" width="48.6" customWidth="1"/>
    <col min="7170" max="7170" width="21.4" customWidth="1"/>
    <col min="7425" max="7425" width="48.6" customWidth="1"/>
    <col min="7426" max="7426" width="21.4" customWidth="1"/>
    <col min="7681" max="7681" width="48.6" customWidth="1"/>
    <col min="7682" max="7682" width="21.4" customWidth="1"/>
    <col min="7937" max="7937" width="48.6" customWidth="1"/>
    <col min="7938" max="7938" width="21.4" customWidth="1"/>
    <col min="8193" max="8193" width="48.6" customWidth="1"/>
    <col min="8194" max="8194" width="21.4" customWidth="1"/>
    <col min="8449" max="8449" width="48.6" customWidth="1"/>
    <col min="8450" max="8450" width="21.4" customWidth="1"/>
    <col min="8705" max="8705" width="48.6" customWidth="1"/>
    <col min="8706" max="8706" width="21.4" customWidth="1"/>
    <col min="8961" max="8961" width="48.6" customWidth="1"/>
    <col min="8962" max="8962" width="21.4" customWidth="1"/>
    <col min="9217" max="9217" width="48.6" customWidth="1"/>
    <col min="9218" max="9218" width="21.4" customWidth="1"/>
    <col min="9473" max="9473" width="48.6" customWidth="1"/>
    <col min="9474" max="9474" width="21.4" customWidth="1"/>
    <col min="9729" max="9729" width="48.6" customWidth="1"/>
    <col min="9730" max="9730" width="21.4" customWidth="1"/>
    <col min="9985" max="9985" width="48.6" customWidth="1"/>
    <col min="9986" max="9986" width="21.4" customWidth="1"/>
    <col min="10241" max="10241" width="48.6" customWidth="1"/>
    <col min="10242" max="10242" width="21.4" customWidth="1"/>
    <col min="10497" max="10497" width="48.6" customWidth="1"/>
    <col min="10498" max="10498" width="21.4" customWidth="1"/>
    <col min="10753" max="10753" width="48.6" customWidth="1"/>
    <col min="10754" max="10754" width="21.4" customWidth="1"/>
    <col min="11009" max="11009" width="48.6" customWidth="1"/>
    <col min="11010" max="11010" width="21.4" customWidth="1"/>
    <col min="11265" max="11265" width="48.6" customWidth="1"/>
    <col min="11266" max="11266" width="21.4" customWidth="1"/>
    <col min="11521" max="11521" width="48.6" customWidth="1"/>
    <col min="11522" max="11522" width="21.4" customWidth="1"/>
    <col min="11777" max="11777" width="48.6" customWidth="1"/>
    <col min="11778" max="11778" width="21.4" customWidth="1"/>
    <col min="12033" max="12033" width="48.6" customWidth="1"/>
    <col min="12034" max="12034" width="21.4" customWidth="1"/>
    <col min="12289" max="12289" width="48.6" customWidth="1"/>
    <col min="12290" max="12290" width="21.4" customWidth="1"/>
    <col min="12545" max="12545" width="48.6" customWidth="1"/>
    <col min="12546" max="12546" width="21.4" customWidth="1"/>
    <col min="12801" max="12801" width="48.6" customWidth="1"/>
    <col min="12802" max="12802" width="21.4" customWidth="1"/>
    <col min="13057" max="13057" width="48.6" customWidth="1"/>
    <col min="13058" max="13058" width="21.4" customWidth="1"/>
    <col min="13313" max="13313" width="48.6" customWidth="1"/>
    <col min="13314" max="13314" width="21.4" customWidth="1"/>
    <col min="13569" max="13569" width="48.6" customWidth="1"/>
    <col min="13570" max="13570" width="21.4" customWidth="1"/>
    <col min="13825" max="13825" width="48.6" customWidth="1"/>
    <col min="13826" max="13826" width="21.4" customWidth="1"/>
    <col min="14081" max="14081" width="48.6" customWidth="1"/>
    <col min="14082" max="14082" width="21.4" customWidth="1"/>
    <col min="14337" max="14337" width="48.6" customWidth="1"/>
    <col min="14338" max="14338" width="21.4" customWidth="1"/>
    <col min="14593" max="14593" width="48.6" customWidth="1"/>
    <col min="14594" max="14594" width="21.4" customWidth="1"/>
    <col min="14849" max="14849" width="48.6" customWidth="1"/>
    <col min="14850" max="14850" width="21.4" customWidth="1"/>
    <col min="15105" max="15105" width="48.6" customWidth="1"/>
    <col min="15106" max="15106" width="21.4" customWidth="1"/>
    <col min="15361" max="15361" width="48.6" customWidth="1"/>
    <col min="15362" max="15362" width="21.4" customWidth="1"/>
    <col min="15617" max="15617" width="48.6" customWidth="1"/>
    <col min="15618" max="15618" width="21.4" customWidth="1"/>
    <col min="15873" max="15873" width="48.6" customWidth="1"/>
    <col min="15874" max="15874" width="21.4" customWidth="1"/>
    <col min="16129" max="16129" width="48.6" customWidth="1"/>
    <col min="16130" max="16130" width="21.4" customWidth="1"/>
  </cols>
  <sheetData>
    <row r="1" ht="46.5" customHeight="1" spans="1:2">
      <c r="A1" s="1" t="s">
        <v>1961</v>
      </c>
      <c r="B1" s="1"/>
    </row>
    <row r="2" ht="16.95" customHeight="1" spans="1:2">
      <c r="A2" s="2" t="s">
        <v>15</v>
      </c>
      <c r="B2" s="2"/>
    </row>
    <row r="3" ht="16.95" customHeight="1" spans="1:2">
      <c r="A3" s="2" t="s">
        <v>40</v>
      </c>
      <c r="B3" s="2"/>
    </row>
    <row r="4" ht="16.95" customHeight="1" spans="1:2">
      <c r="A4" s="21" t="s">
        <v>41</v>
      </c>
      <c r="B4" s="21" t="s">
        <v>42</v>
      </c>
    </row>
    <row r="5" ht="16.95" customHeight="1" spans="1:2">
      <c r="A5" s="37" t="s">
        <v>1962</v>
      </c>
      <c r="B5" s="9">
        <f>SUM(B6,B9:B16,B22:B23,B26:B29,B32:B34,B37:B41,B44:B45,B53:B56)</f>
        <v>14104</v>
      </c>
    </row>
    <row r="6" ht="16.95" customHeight="1" spans="1:2">
      <c r="A6" s="37" t="s">
        <v>1963</v>
      </c>
      <c r="B6" s="9">
        <f>SUM(B7:B8)</f>
        <v>0</v>
      </c>
    </row>
    <row r="7" ht="16.95" customHeight="1" spans="1:2">
      <c r="A7" s="37" t="s">
        <v>1964</v>
      </c>
      <c r="B7" s="9"/>
    </row>
    <row r="8" ht="16.95" customHeight="1" spans="1:2">
      <c r="A8" s="37" t="s">
        <v>1965</v>
      </c>
      <c r="B8" s="9"/>
    </row>
    <row r="9" ht="16.95" customHeight="1" spans="1:2">
      <c r="A9" s="37" t="s">
        <v>1966</v>
      </c>
      <c r="B9" s="9"/>
    </row>
    <row r="10" ht="16.95" customHeight="1" spans="1:2">
      <c r="A10" s="37" t="s">
        <v>1967</v>
      </c>
      <c r="B10" s="9"/>
    </row>
    <row r="11" ht="16.95" customHeight="1" spans="1:2">
      <c r="A11" s="37" t="s">
        <v>1968</v>
      </c>
      <c r="B11" s="9"/>
    </row>
    <row r="12" ht="16.95" customHeight="1" spans="1:2">
      <c r="A12" s="37" t="s">
        <v>1969</v>
      </c>
      <c r="B12" s="9"/>
    </row>
    <row r="13" ht="16.95" customHeight="1" spans="1:2">
      <c r="A13" s="37" t="s">
        <v>1970</v>
      </c>
      <c r="B13" s="9"/>
    </row>
    <row r="14" ht="16.95" customHeight="1" spans="1:2">
      <c r="A14" s="37" t="s">
        <v>1971</v>
      </c>
      <c r="B14" s="9"/>
    </row>
    <row r="15" ht="16.95" customHeight="1" spans="1:2">
      <c r="A15" s="37" t="s">
        <v>1972</v>
      </c>
      <c r="B15" s="9"/>
    </row>
    <row r="16" ht="16.95" customHeight="1" spans="1:2">
      <c r="A16" s="37" t="s">
        <v>1973</v>
      </c>
      <c r="B16" s="9">
        <f>SUM(B17:B21)</f>
        <v>0</v>
      </c>
    </row>
    <row r="17" ht="16.95" customHeight="1" spans="1:2">
      <c r="A17" s="37" t="s">
        <v>1974</v>
      </c>
      <c r="B17" s="9"/>
    </row>
    <row r="18" ht="16.95" customHeight="1" spans="1:2">
      <c r="A18" s="37" t="s">
        <v>1975</v>
      </c>
      <c r="B18" s="9"/>
    </row>
    <row r="19" ht="16.95" customHeight="1" spans="1:2">
      <c r="A19" s="37" t="s">
        <v>1976</v>
      </c>
      <c r="B19" s="9"/>
    </row>
    <row r="20" ht="16.95" customHeight="1" spans="1:2">
      <c r="A20" s="37" t="s">
        <v>1977</v>
      </c>
      <c r="B20" s="9"/>
    </row>
    <row r="21" ht="16.95" customHeight="1" spans="1:2">
      <c r="A21" s="37" t="s">
        <v>1978</v>
      </c>
      <c r="B21" s="9"/>
    </row>
    <row r="22" ht="16.95" customHeight="1" spans="1:2">
      <c r="A22" s="37" t="s">
        <v>1979</v>
      </c>
      <c r="B22" s="9"/>
    </row>
    <row r="23" ht="16.95" customHeight="1" spans="1:2">
      <c r="A23" s="37" t="s">
        <v>1980</v>
      </c>
      <c r="B23" s="9">
        <f>SUM(B24:B25)</f>
        <v>0</v>
      </c>
    </row>
    <row r="24" ht="16.95" customHeight="1" spans="1:2">
      <c r="A24" s="37" t="s">
        <v>1981</v>
      </c>
      <c r="B24" s="9"/>
    </row>
    <row r="25" ht="16.95" customHeight="1" spans="1:2">
      <c r="A25" s="37" t="s">
        <v>1982</v>
      </c>
      <c r="B25" s="9"/>
    </row>
    <row r="26" ht="16.95" customHeight="1" spans="1:2">
      <c r="A26" s="37" t="s">
        <v>1983</v>
      </c>
      <c r="B26" s="9"/>
    </row>
    <row r="27" ht="16.95" customHeight="1" spans="1:2">
      <c r="A27" s="37" t="s">
        <v>1984</v>
      </c>
      <c r="B27" s="9"/>
    </row>
    <row r="28" ht="16.95" customHeight="1" spans="1:2">
      <c r="A28" s="37" t="s">
        <v>1985</v>
      </c>
      <c r="B28" s="9"/>
    </row>
    <row r="29" ht="16.95" customHeight="1" spans="1:2">
      <c r="A29" s="37" t="s">
        <v>1986</v>
      </c>
      <c r="B29" s="9">
        <f>SUM(B30:B31)</f>
        <v>0</v>
      </c>
    </row>
    <row r="30" ht="16.95" customHeight="1" spans="1:2">
      <c r="A30" s="37" t="s">
        <v>1987</v>
      </c>
      <c r="B30" s="9"/>
    </row>
    <row r="31" ht="16.95" customHeight="1" spans="1:2">
      <c r="A31" s="37" t="s">
        <v>1988</v>
      </c>
      <c r="B31" s="9"/>
    </row>
    <row r="32" ht="16.95" customHeight="1" spans="1:2">
      <c r="A32" s="37" t="s">
        <v>1989</v>
      </c>
      <c r="B32" s="9">
        <v>14104</v>
      </c>
    </row>
    <row r="33" ht="16.95" customHeight="1" spans="1:2">
      <c r="A33" s="37" t="s">
        <v>1990</v>
      </c>
      <c r="B33" s="9"/>
    </row>
    <row r="34" ht="16.95" customHeight="1" spans="1:2">
      <c r="A34" s="37" t="s">
        <v>1991</v>
      </c>
      <c r="B34" s="9">
        <f>SUM(B35:B36)</f>
        <v>0</v>
      </c>
    </row>
    <row r="35" ht="16.95" customHeight="1" spans="1:2">
      <c r="A35" s="37" t="s">
        <v>1992</v>
      </c>
      <c r="B35" s="9"/>
    </row>
    <row r="36" ht="16.95" customHeight="1" spans="1:2">
      <c r="A36" s="37" t="s">
        <v>1993</v>
      </c>
      <c r="B36" s="9"/>
    </row>
    <row r="37" ht="16.95" customHeight="1" spans="1:2">
      <c r="A37" s="37" t="s">
        <v>1994</v>
      </c>
      <c r="B37" s="9"/>
    </row>
    <row r="38" ht="16.95" customHeight="1" spans="1:2">
      <c r="A38" s="37" t="s">
        <v>1995</v>
      </c>
      <c r="B38" s="9"/>
    </row>
    <row r="39" ht="17.1" customHeight="1" spans="1:2">
      <c r="A39" s="37" t="s">
        <v>1996</v>
      </c>
      <c r="B39" s="9"/>
    </row>
    <row r="40" ht="17.1" customHeight="1" spans="1:2">
      <c r="A40" s="37" t="s">
        <v>1997</v>
      </c>
      <c r="B40" s="9"/>
    </row>
    <row r="41" ht="17.1" customHeight="1" spans="1:2">
      <c r="A41" s="37" t="s">
        <v>1998</v>
      </c>
      <c r="B41" s="9">
        <f>SUM(B42:B43)</f>
        <v>0</v>
      </c>
    </row>
    <row r="42" ht="17.1" customHeight="1" spans="1:2">
      <c r="A42" s="37" t="s">
        <v>1999</v>
      </c>
      <c r="B42" s="9"/>
    </row>
    <row r="43" ht="16.95" customHeight="1" spans="1:2">
      <c r="A43" s="37" t="s">
        <v>2000</v>
      </c>
      <c r="B43" s="9"/>
    </row>
    <row r="44" ht="17.1" customHeight="1" spans="1:2">
      <c r="A44" s="37" t="s">
        <v>2001</v>
      </c>
      <c r="B44" s="9"/>
    </row>
    <row r="45" ht="17.1" customHeight="1" spans="1:2">
      <c r="A45" s="37" t="s">
        <v>2002</v>
      </c>
      <c r="B45" s="9">
        <f>SUM(B46:B52)</f>
        <v>0</v>
      </c>
    </row>
    <row r="46" ht="17.1" customHeight="1" spans="1:2">
      <c r="A46" s="37" t="s">
        <v>2003</v>
      </c>
      <c r="B46" s="9"/>
    </row>
    <row r="47" ht="17.1" customHeight="1" spans="1:2">
      <c r="A47" s="37" t="s">
        <v>2004</v>
      </c>
      <c r="B47" s="9"/>
    </row>
    <row r="48" ht="17.1" customHeight="1" spans="1:2">
      <c r="A48" s="37" t="s">
        <v>2005</v>
      </c>
      <c r="B48" s="9"/>
    </row>
    <row r="49" ht="17.1" customHeight="1" spans="1:2">
      <c r="A49" s="37" t="s">
        <v>2006</v>
      </c>
      <c r="B49" s="9"/>
    </row>
    <row r="50" ht="17.1" customHeight="1" spans="1:2">
      <c r="A50" s="37" t="s">
        <v>2007</v>
      </c>
      <c r="B50" s="9"/>
    </row>
    <row r="51" ht="17.1" customHeight="1" spans="1:2">
      <c r="A51" s="37" t="s">
        <v>2008</v>
      </c>
      <c r="B51" s="9"/>
    </row>
    <row r="52" ht="16.95" customHeight="1" spans="1:2">
      <c r="A52" s="37" t="s">
        <v>2009</v>
      </c>
      <c r="B52" s="38"/>
    </row>
    <row r="53" ht="17.1" customHeight="1" spans="1:2">
      <c r="A53" s="39" t="s">
        <v>2010</v>
      </c>
      <c r="B53" s="38"/>
    </row>
    <row r="54" ht="17.1" customHeight="1" spans="1:2">
      <c r="A54" s="39" t="s">
        <v>2011</v>
      </c>
      <c r="B54" s="9"/>
    </row>
    <row r="55" ht="17.1" customHeight="1" spans="1:2">
      <c r="A55" s="39" t="s">
        <v>2012</v>
      </c>
      <c r="B55" s="9"/>
    </row>
    <row r="56" ht="16.95" customHeight="1" spans="1:2">
      <c r="A56" s="39" t="s">
        <v>2013</v>
      </c>
      <c r="B56" s="9"/>
    </row>
    <row r="57" ht="17.1" customHeight="1" spans="1:2">
      <c r="A57" s="39" t="s">
        <v>2014</v>
      </c>
      <c r="B57" s="9">
        <f>SUM(B58:B60,B64:B69,B72:B73)</f>
        <v>0</v>
      </c>
    </row>
    <row r="58" ht="15.6" customHeight="1" spans="1:2">
      <c r="A58" s="39" t="s">
        <v>2015</v>
      </c>
      <c r="B58" s="9"/>
    </row>
    <row r="59" ht="15.6" customHeight="1" spans="1:2">
      <c r="A59" s="39" t="s">
        <v>2016</v>
      </c>
      <c r="B59" s="9"/>
    </row>
    <row r="60" ht="15.6" customHeight="1" spans="1:2">
      <c r="A60" s="37" t="s">
        <v>2017</v>
      </c>
      <c r="B60" s="40">
        <f>SUM(B61:B63)</f>
        <v>0</v>
      </c>
    </row>
    <row r="61" ht="15.6" customHeight="1" spans="1:2">
      <c r="A61" s="37" t="s">
        <v>2018</v>
      </c>
      <c r="B61" s="9"/>
    </row>
    <row r="62" ht="15.6" customHeight="1" spans="1:2">
      <c r="A62" s="37" t="s">
        <v>2019</v>
      </c>
      <c r="B62" s="9"/>
    </row>
    <row r="63" ht="15.6" customHeight="1" spans="1:2">
      <c r="A63" s="37" t="s">
        <v>2020</v>
      </c>
      <c r="B63" s="9"/>
    </row>
    <row r="64" ht="15.6" customHeight="1" spans="1:2">
      <c r="A64" s="37" t="s">
        <v>2021</v>
      </c>
      <c r="B64" s="9"/>
    </row>
    <row r="65" ht="15.6" customHeight="1" spans="1:2">
      <c r="A65" s="37" t="s">
        <v>2022</v>
      </c>
      <c r="B65" s="9"/>
    </row>
    <row r="66" ht="15.6" customHeight="1" spans="1:2">
      <c r="A66" s="37" t="s">
        <v>2023</v>
      </c>
      <c r="B66" s="9"/>
    </row>
    <row r="67" ht="15.6" customHeight="1" spans="1:2">
      <c r="A67" s="37" t="s">
        <v>2024</v>
      </c>
      <c r="B67" s="9"/>
    </row>
    <row r="68" ht="15.6" customHeight="1" spans="1:2">
      <c r="A68" s="37" t="s">
        <v>2025</v>
      </c>
      <c r="B68" s="9"/>
    </row>
    <row r="69" ht="15.6" customHeight="1" spans="1:2">
      <c r="A69" s="37" t="s">
        <v>2026</v>
      </c>
      <c r="B69" s="9">
        <f>SUM(B70:B71)</f>
        <v>0</v>
      </c>
    </row>
    <row r="70" ht="15.6" customHeight="1" spans="1:2">
      <c r="A70" s="37" t="s">
        <v>2027</v>
      </c>
      <c r="B70" s="9"/>
    </row>
    <row r="71" ht="15.6" customHeight="1" spans="1:2">
      <c r="A71" s="37" t="s">
        <v>2028</v>
      </c>
      <c r="B71" s="9"/>
    </row>
    <row r="72" ht="15.6" customHeight="1" spans="1:2">
      <c r="A72" s="37" t="s">
        <v>2029</v>
      </c>
      <c r="B72" s="9"/>
    </row>
    <row r="73" ht="15.6" customHeight="1" spans="1:2">
      <c r="A73" s="37" t="s">
        <v>2030</v>
      </c>
      <c r="B73" s="9">
        <f>SUM(B74:B75)</f>
        <v>0</v>
      </c>
    </row>
    <row r="74" ht="15.6" customHeight="1" spans="1:2">
      <c r="A74" s="37" t="s">
        <v>2031</v>
      </c>
      <c r="B74" s="9"/>
    </row>
    <row r="75" ht="15.6" customHeight="1" spans="1:2">
      <c r="A75" s="37" t="s">
        <v>2032</v>
      </c>
      <c r="B75" s="9"/>
    </row>
    <row r="76" ht="15.6" customHeight="1"/>
  </sheetData>
  <mergeCells count="3">
    <mergeCell ref="A1:B1"/>
    <mergeCell ref="A2:B2"/>
    <mergeCell ref="A3:B3"/>
  </mergeCells>
  <dataValidations count="1">
    <dataValidation type="decimal" operator="between" allowBlank="1" showInputMessage="1" showErrorMessage="1" sqref="B5:B75">
      <formula1>-99999999999999</formula1>
      <formula2>99999999999999</formula2>
    </dataValidation>
  </dataValidations>
  <printOptions horizontalCentered="1"/>
  <pageMargins left="0.275" right="0.275" top="0.590277777777778" bottom="0.590277777777778" header="0.393055555555556" footer="0.393055555555556"/>
  <pageSetup paperSize="9" firstPageNumber="0" pageOrder="overThenDown" orientation="portrait" useFirstPageNumber="1" horizont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339"/>
  <sheetViews>
    <sheetView showGridLines="0" showZeros="0" workbookViewId="0">
      <selection activeCell="A1" sqref="A1:B1"/>
    </sheetView>
  </sheetViews>
  <sheetFormatPr defaultColWidth="9" defaultRowHeight="14.25" outlineLevelCol="1"/>
  <cols>
    <col min="1" max="1" width="54.7" customWidth="1"/>
    <col min="2" max="2" width="23.4" customWidth="1"/>
    <col min="3" max="252" width="9.1"/>
    <col min="253" max="253" width="54.7" customWidth="1"/>
    <col min="254" max="254" width="23.4" customWidth="1"/>
    <col min="255" max="508" width="9.1"/>
    <col min="509" max="509" width="54.7" customWidth="1"/>
    <col min="510" max="510" width="23.4" customWidth="1"/>
    <col min="511" max="764" width="9.1"/>
    <col min="765" max="765" width="54.7" customWidth="1"/>
    <col min="766" max="766" width="23.4" customWidth="1"/>
    <col min="1021" max="1021" width="54.7" customWidth="1"/>
    <col min="1022" max="1022" width="23.4" customWidth="1"/>
    <col min="1023" max="1276" width="9.1"/>
    <col min="1277" max="1277" width="54.7" customWidth="1"/>
    <col min="1278" max="1278" width="23.4" customWidth="1"/>
    <col min="1279" max="1532" width="9.1"/>
    <col min="1533" max="1533" width="54.7" customWidth="1"/>
    <col min="1534" max="1534" width="23.4" customWidth="1"/>
    <col min="1535" max="1788" width="9.1"/>
    <col min="1789" max="1789" width="54.7" customWidth="1"/>
    <col min="1790" max="1790" width="23.4" customWidth="1"/>
    <col min="2045" max="2045" width="54.7" customWidth="1"/>
    <col min="2046" max="2046" width="23.4" customWidth="1"/>
    <col min="2047" max="2300" width="9.1"/>
    <col min="2301" max="2301" width="54.7" customWidth="1"/>
    <col min="2302" max="2302" width="23.4" customWidth="1"/>
    <col min="2303" max="2556" width="9.1"/>
    <col min="2557" max="2557" width="54.7" customWidth="1"/>
    <col min="2558" max="2558" width="23.4" customWidth="1"/>
    <col min="2559" max="2812" width="9.1"/>
    <col min="2813" max="2813" width="54.7" customWidth="1"/>
    <col min="2814" max="2814" width="23.4" customWidth="1"/>
    <col min="3069" max="3069" width="54.7" customWidth="1"/>
    <col min="3070" max="3070" width="23.4" customWidth="1"/>
    <col min="3071" max="3324" width="9.1"/>
    <col min="3325" max="3325" width="54.7" customWidth="1"/>
    <col min="3326" max="3326" width="23.4" customWidth="1"/>
    <col min="3327" max="3580" width="9.1"/>
    <col min="3581" max="3581" width="54.7" customWidth="1"/>
    <col min="3582" max="3582" width="23.4" customWidth="1"/>
    <col min="3583" max="3836" width="9.1"/>
    <col min="3837" max="3837" width="54.7" customWidth="1"/>
    <col min="3838" max="3838" width="23.4" customWidth="1"/>
    <col min="4093" max="4093" width="54.7" customWidth="1"/>
    <col min="4094" max="4094" width="23.4" customWidth="1"/>
    <col min="4095" max="4348" width="9.1"/>
    <col min="4349" max="4349" width="54.7" customWidth="1"/>
    <col min="4350" max="4350" width="23.4" customWidth="1"/>
    <col min="4351" max="4604" width="9.1"/>
    <col min="4605" max="4605" width="54.7" customWidth="1"/>
    <col min="4606" max="4606" width="23.4" customWidth="1"/>
    <col min="4607" max="4860" width="9.1"/>
    <col min="4861" max="4861" width="54.7" customWidth="1"/>
    <col min="4862" max="4862" width="23.4" customWidth="1"/>
    <col min="5117" max="5117" width="54.7" customWidth="1"/>
    <col min="5118" max="5118" width="23.4" customWidth="1"/>
    <col min="5119" max="5372" width="9.1"/>
    <col min="5373" max="5373" width="54.7" customWidth="1"/>
    <col min="5374" max="5374" width="23.4" customWidth="1"/>
    <col min="5375" max="5628" width="9.1"/>
    <col min="5629" max="5629" width="54.7" customWidth="1"/>
    <col min="5630" max="5630" width="23.4" customWidth="1"/>
    <col min="5631" max="5884" width="9.1"/>
    <col min="5885" max="5885" width="54.7" customWidth="1"/>
    <col min="5886" max="5886" width="23.4" customWidth="1"/>
    <col min="6141" max="6141" width="54.7" customWidth="1"/>
    <col min="6142" max="6142" width="23.4" customWidth="1"/>
    <col min="6143" max="6396" width="9.1"/>
    <col min="6397" max="6397" width="54.7" customWidth="1"/>
    <col min="6398" max="6398" width="23.4" customWidth="1"/>
    <col min="6399" max="6652" width="9.1"/>
    <col min="6653" max="6653" width="54.7" customWidth="1"/>
    <col min="6654" max="6654" width="23.4" customWidth="1"/>
    <col min="6655" max="6908" width="9.1"/>
    <col min="6909" max="6909" width="54.7" customWidth="1"/>
    <col min="6910" max="6910" width="23.4" customWidth="1"/>
    <col min="7165" max="7165" width="54.7" customWidth="1"/>
    <col min="7166" max="7166" width="23.4" customWidth="1"/>
    <col min="7167" max="7420" width="9.1"/>
    <col min="7421" max="7421" width="54.7" customWidth="1"/>
    <col min="7422" max="7422" width="23.4" customWidth="1"/>
    <col min="7423" max="7676" width="9.1"/>
    <col min="7677" max="7677" width="54.7" customWidth="1"/>
    <col min="7678" max="7678" width="23.4" customWidth="1"/>
    <col min="7679" max="7932" width="9.1"/>
    <col min="7933" max="7933" width="54.7" customWidth="1"/>
    <col min="7934" max="7934" width="23.4" customWidth="1"/>
    <col min="8189" max="8189" width="54.7" customWidth="1"/>
    <col min="8190" max="8190" width="23.4" customWidth="1"/>
    <col min="8191" max="8444" width="9.1"/>
    <col min="8445" max="8445" width="54.7" customWidth="1"/>
    <col min="8446" max="8446" width="23.4" customWidth="1"/>
    <col min="8447" max="8700" width="9.1"/>
    <col min="8701" max="8701" width="54.7" customWidth="1"/>
    <col min="8702" max="8702" width="23.4" customWidth="1"/>
    <col min="8703" max="8956" width="9.1"/>
    <col min="8957" max="8957" width="54.7" customWidth="1"/>
    <col min="8958" max="8958" width="23.4" customWidth="1"/>
    <col min="9213" max="9213" width="54.7" customWidth="1"/>
    <col min="9214" max="9214" width="23.4" customWidth="1"/>
    <col min="9215" max="9468" width="9.1"/>
    <col min="9469" max="9469" width="54.7" customWidth="1"/>
    <col min="9470" max="9470" width="23.4" customWidth="1"/>
    <col min="9471" max="9724" width="9.1"/>
    <col min="9725" max="9725" width="54.7" customWidth="1"/>
    <col min="9726" max="9726" width="23.4" customWidth="1"/>
    <col min="9727" max="9980" width="9.1"/>
    <col min="9981" max="9981" width="54.7" customWidth="1"/>
    <col min="9982" max="9982" width="23.4" customWidth="1"/>
    <col min="10237" max="10237" width="54.7" customWidth="1"/>
    <col min="10238" max="10238" width="23.4" customWidth="1"/>
    <col min="10239" max="10492" width="9.1"/>
    <col min="10493" max="10493" width="54.7" customWidth="1"/>
    <col min="10494" max="10494" width="23.4" customWidth="1"/>
    <col min="10495" max="10748" width="9.1"/>
    <col min="10749" max="10749" width="54.7" customWidth="1"/>
    <col min="10750" max="10750" width="23.4" customWidth="1"/>
    <col min="10751" max="11004" width="9.1"/>
    <col min="11005" max="11005" width="54.7" customWidth="1"/>
    <col min="11006" max="11006" width="23.4" customWidth="1"/>
    <col min="11261" max="11261" width="54.7" customWidth="1"/>
    <col min="11262" max="11262" width="23.4" customWidth="1"/>
    <col min="11263" max="11516" width="9.1"/>
    <col min="11517" max="11517" width="54.7" customWidth="1"/>
    <col min="11518" max="11518" width="23.4" customWidth="1"/>
    <col min="11519" max="11772" width="9.1"/>
    <col min="11773" max="11773" width="54.7" customWidth="1"/>
    <col min="11774" max="11774" width="23.4" customWidth="1"/>
    <col min="11775" max="12028" width="9.1"/>
    <col min="12029" max="12029" width="54.7" customWidth="1"/>
    <col min="12030" max="12030" width="23.4" customWidth="1"/>
    <col min="12285" max="12285" width="54.7" customWidth="1"/>
    <col min="12286" max="12286" width="23.4" customWidth="1"/>
    <col min="12287" max="12540" width="9.1"/>
    <col min="12541" max="12541" width="54.7" customWidth="1"/>
    <col min="12542" max="12542" width="23.4" customWidth="1"/>
    <col min="12543" max="12796" width="9.1"/>
    <col min="12797" max="12797" width="54.7" customWidth="1"/>
    <col min="12798" max="12798" width="23.4" customWidth="1"/>
    <col min="12799" max="13052" width="9.1"/>
    <col min="13053" max="13053" width="54.7" customWidth="1"/>
    <col min="13054" max="13054" width="23.4" customWidth="1"/>
    <col min="13309" max="13309" width="54.7" customWidth="1"/>
    <col min="13310" max="13310" width="23.4" customWidth="1"/>
    <col min="13311" max="13564" width="9.1"/>
    <col min="13565" max="13565" width="54.7" customWidth="1"/>
    <col min="13566" max="13566" width="23.4" customWidth="1"/>
    <col min="13567" max="13820" width="9.1"/>
    <col min="13821" max="13821" width="54.7" customWidth="1"/>
    <col min="13822" max="13822" width="23.4" customWidth="1"/>
    <col min="13823" max="14076" width="9.1"/>
    <col min="14077" max="14077" width="54.7" customWidth="1"/>
    <col min="14078" max="14078" width="23.4" customWidth="1"/>
    <col min="14333" max="14333" width="54.7" customWidth="1"/>
    <col min="14334" max="14334" width="23.4" customWidth="1"/>
    <col min="14335" max="14588" width="9.1"/>
    <col min="14589" max="14589" width="54.7" customWidth="1"/>
    <col min="14590" max="14590" width="23.4" customWidth="1"/>
    <col min="14591" max="14844" width="9.1"/>
    <col min="14845" max="14845" width="54.7" customWidth="1"/>
    <col min="14846" max="14846" width="23.4" customWidth="1"/>
    <col min="14847" max="15100" width="9.1"/>
    <col min="15101" max="15101" width="54.7" customWidth="1"/>
    <col min="15102" max="15102" width="23.4" customWidth="1"/>
    <col min="15357" max="15357" width="54.7" customWidth="1"/>
    <col min="15358" max="15358" width="23.4" customWidth="1"/>
    <col min="15359" max="15612" width="9.1"/>
    <col min="15613" max="15613" width="54.7" customWidth="1"/>
    <col min="15614" max="15614" width="23.4" customWidth="1"/>
    <col min="15615" max="15868" width="9.1"/>
    <col min="15869" max="15869" width="54.7" customWidth="1"/>
    <col min="15870" max="15870" width="23.4" customWidth="1"/>
    <col min="15871" max="16124" width="9.1"/>
    <col min="16125" max="16125" width="54.7" customWidth="1"/>
    <col min="16126" max="16126" width="23.4" customWidth="1"/>
  </cols>
  <sheetData>
    <row r="1" ht="48.75" customHeight="1" spans="1:2">
      <c r="A1" s="1" t="s">
        <v>2033</v>
      </c>
      <c r="B1" s="1"/>
    </row>
    <row r="2" ht="15.6" customHeight="1" spans="1:2">
      <c r="A2" s="2" t="s">
        <v>17</v>
      </c>
      <c r="B2" s="2"/>
    </row>
    <row r="3" ht="15.6" customHeight="1" spans="1:2">
      <c r="A3" s="2" t="s">
        <v>40</v>
      </c>
      <c r="B3" s="2"/>
    </row>
    <row r="4" ht="17.1" customHeight="1" spans="1:2">
      <c r="A4" s="21" t="s">
        <v>41</v>
      </c>
      <c r="B4" s="21" t="s">
        <v>42</v>
      </c>
    </row>
    <row r="5" ht="17.1" customHeight="1" spans="1:2">
      <c r="A5" s="15" t="s">
        <v>2034</v>
      </c>
      <c r="B5" s="10">
        <f>SUM(B6,B13,B28,B44,B49,B56,B72,B133,B172,B222,B232,B236,B240,B244,B248,B253,B285,B302,B319)</f>
        <v>449404</v>
      </c>
    </row>
    <row r="6" ht="17.1" customHeight="1" spans="1:2">
      <c r="A6" s="34" t="s">
        <v>980</v>
      </c>
      <c r="B6" s="10">
        <f>B7</f>
        <v>0</v>
      </c>
    </row>
    <row r="7" ht="17.1" customHeight="1" spans="1:2">
      <c r="A7" s="34" t="s">
        <v>2035</v>
      </c>
      <c r="B7" s="10">
        <f>SUM(B8:B12)</f>
        <v>0</v>
      </c>
    </row>
    <row r="8" ht="17.1" customHeight="1" spans="1:2">
      <c r="A8" s="35" t="s">
        <v>2036</v>
      </c>
      <c r="B8" s="10"/>
    </row>
    <row r="9" ht="17.1" customHeight="1" spans="1:2">
      <c r="A9" s="35" t="s">
        <v>988</v>
      </c>
      <c r="B9" s="10"/>
    </row>
    <row r="10" ht="17.1" customHeight="1" spans="1:2">
      <c r="A10" s="35" t="s">
        <v>2037</v>
      </c>
      <c r="B10" s="10"/>
    </row>
    <row r="11" ht="17.1" customHeight="1" spans="1:2">
      <c r="A11" s="35" t="s">
        <v>2038</v>
      </c>
      <c r="B11" s="10"/>
    </row>
    <row r="12" ht="17.1" customHeight="1" spans="1:2">
      <c r="A12" s="35" t="s">
        <v>2039</v>
      </c>
      <c r="B12" s="10"/>
    </row>
    <row r="13" ht="17.1" customHeight="1" spans="1:2">
      <c r="A13" s="36" t="s">
        <v>1029</v>
      </c>
      <c r="B13" s="10">
        <f>B14+B21</f>
        <v>0</v>
      </c>
    </row>
    <row r="14" ht="17.1" customHeight="1" spans="1:2">
      <c r="A14" s="36" t="s">
        <v>2040</v>
      </c>
      <c r="B14" s="10">
        <f>SUM(B15:B20)</f>
        <v>0</v>
      </c>
    </row>
    <row r="15" ht="17.1" customHeight="1" spans="1:2">
      <c r="A15" s="12" t="s">
        <v>2041</v>
      </c>
      <c r="B15" s="10"/>
    </row>
    <row r="16" ht="17.1" customHeight="1" spans="1:2">
      <c r="A16" s="12" t="s">
        <v>2042</v>
      </c>
      <c r="B16" s="10"/>
    </row>
    <row r="17" ht="17.1" customHeight="1" spans="1:2">
      <c r="A17" s="12" t="s">
        <v>2043</v>
      </c>
      <c r="B17" s="10"/>
    </row>
    <row r="18" ht="17.1" customHeight="1" spans="1:2">
      <c r="A18" s="12" t="s">
        <v>2044</v>
      </c>
      <c r="B18" s="10"/>
    </row>
    <row r="19" ht="17.1" customHeight="1" spans="1:2">
      <c r="A19" s="12" t="s">
        <v>2045</v>
      </c>
      <c r="B19" s="10"/>
    </row>
    <row r="20" ht="17.1" customHeight="1" spans="1:2">
      <c r="A20" s="12" t="s">
        <v>2046</v>
      </c>
      <c r="B20" s="10"/>
    </row>
    <row r="21" ht="17.1" customHeight="1" spans="1:2">
      <c r="A21" s="36" t="s">
        <v>2035</v>
      </c>
      <c r="B21" s="10">
        <f>SUM(B22:B27)</f>
        <v>0</v>
      </c>
    </row>
    <row r="22" ht="17.1" customHeight="1" spans="1:2">
      <c r="A22" s="12" t="s">
        <v>2047</v>
      </c>
      <c r="B22" s="10"/>
    </row>
    <row r="23" ht="17.1" customHeight="1" spans="1:2">
      <c r="A23" s="12" t="s">
        <v>2048</v>
      </c>
      <c r="B23" s="10"/>
    </row>
    <row r="24" ht="17.1" customHeight="1" spans="1:2">
      <c r="A24" s="12" t="s">
        <v>2049</v>
      </c>
      <c r="B24" s="10"/>
    </row>
    <row r="25" ht="17.1" customHeight="1" spans="1:2">
      <c r="A25" s="12" t="s">
        <v>2050</v>
      </c>
      <c r="B25" s="10"/>
    </row>
    <row r="26" ht="17.1" customHeight="1" spans="1:2">
      <c r="A26" s="12" t="s">
        <v>2051</v>
      </c>
      <c r="B26" s="10"/>
    </row>
    <row r="27" ht="17.1" customHeight="1" spans="1:2">
      <c r="A27" s="12" t="s">
        <v>2052</v>
      </c>
      <c r="B27" s="10"/>
    </row>
    <row r="28" ht="17.1" customHeight="1" spans="1:2">
      <c r="A28" s="36" t="s">
        <v>1078</v>
      </c>
      <c r="B28" s="10">
        <f>SUM(B29,B35,B41)</f>
        <v>0</v>
      </c>
    </row>
    <row r="29" ht="17.1" customHeight="1" spans="1:2">
      <c r="A29" s="36" t="s">
        <v>2053</v>
      </c>
      <c r="B29" s="10">
        <f>SUM(B30:B34)</f>
        <v>0</v>
      </c>
    </row>
    <row r="30" ht="17.1" customHeight="1" spans="1:2">
      <c r="A30" s="12" t="s">
        <v>2054</v>
      </c>
      <c r="B30" s="10"/>
    </row>
    <row r="31" ht="17.1" customHeight="1" spans="1:2">
      <c r="A31" s="12" t="s">
        <v>2055</v>
      </c>
      <c r="B31" s="10"/>
    </row>
    <row r="32" ht="17.1" customHeight="1" spans="1:2">
      <c r="A32" s="12" t="s">
        <v>2056</v>
      </c>
      <c r="B32" s="10"/>
    </row>
    <row r="33" ht="17.1" customHeight="1" spans="1:2">
      <c r="A33" s="12" t="s">
        <v>2057</v>
      </c>
      <c r="B33" s="10"/>
    </row>
    <row r="34" ht="17.1" customHeight="1" spans="1:2">
      <c r="A34" s="12" t="s">
        <v>2058</v>
      </c>
      <c r="B34" s="10"/>
    </row>
    <row r="35" ht="17.1" customHeight="1" spans="1:2">
      <c r="A35" s="36" t="s">
        <v>2059</v>
      </c>
      <c r="B35" s="10">
        <f>SUM(B36:B40)</f>
        <v>0</v>
      </c>
    </row>
    <row r="36" ht="17.1" customHeight="1" spans="1:2">
      <c r="A36" s="12" t="s">
        <v>2060</v>
      </c>
      <c r="B36" s="10"/>
    </row>
    <row r="37" ht="17.1" customHeight="1" spans="1:2">
      <c r="A37" s="12" t="s">
        <v>2061</v>
      </c>
      <c r="B37" s="10"/>
    </row>
    <row r="38" ht="17.1" customHeight="1" spans="1:2">
      <c r="A38" s="12" t="s">
        <v>2062</v>
      </c>
      <c r="B38" s="10"/>
    </row>
    <row r="39" ht="17.1" customHeight="1" spans="1:2">
      <c r="A39" s="12" t="s">
        <v>2063</v>
      </c>
      <c r="B39" s="10"/>
    </row>
    <row r="40" ht="17.1" customHeight="1" spans="1:2">
      <c r="A40" s="12" t="s">
        <v>2064</v>
      </c>
      <c r="B40" s="10"/>
    </row>
    <row r="41" ht="17.1" customHeight="1" spans="1:2">
      <c r="A41" s="36" t="s">
        <v>2065</v>
      </c>
      <c r="B41" s="10">
        <f>SUM(B42:B43)</f>
        <v>0</v>
      </c>
    </row>
    <row r="42" ht="17.1" customHeight="1" spans="1:2">
      <c r="A42" s="12" t="s">
        <v>2066</v>
      </c>
      <c r="B42" s="10"/>
    </row>
    <row r="43" ht="17.1" customHeight="1" spans="1:2">
      <c r="A43" s="12" t="s">
        <v>2067</v>
      </c>
      <c r="B43" s="10"/>
    </row>
    <row r="44" ht="17.1" customHeight="1" spans="1:2">
      <c r="A44" s="34" t="s">
        <v>1120</v>
      </c>
      <c r="B44" s="10">
        <f>B45</f>
        <v>0</v>
      </c>
    </row>
    <row r="45" ht="17.1" customHeight="1" spans="1:2">
      <c r="A45" s="34" t="s">
        <v>2035</v>
      </c>
      <c r="B45" s="10">
        <f>SUM(B46:B48)</f>
        <v>0</v>
      </c>
    </row>
    <row r="46" ht="17.1" customHeight="1" spans="1:2">
      <c r="A46" s="35" t="s">
        <v>2068</v>
      </c>
      <c r="B46" s="10"/>
    </row>
    <row r="47" ht="17.1" customHeight="1" spans="1:2">
      <c r="A47" s="35" t="s">
        <v>2069</v>
      </c>
      <c r="B47" s="10"/>
    </row>
    <row r="48" ht="17.1" customHeight="1" spans="1:2">
      <c r="A48" s="35" t="s">
        <v>2070</v>
      </c>
      <c r="B48" s="10"/>
    </row>
    <row r="49" ht="17.1" customHeight="1" spans="1:2">
      <c r="A49" s="34" t="s">
        <v>1229</v>
      </c>
      <c r="B49" s="10">
        <f>B50</f>
        <v>0</v>
      </c>
    </row>
    <row r="50" ht="17.1" customHeight="1" spans="1:2">
      <c r="A50" s="34" t="s">
        <v>2035</v>
      </c>
      <c r="B50" s="10">
        <f>SUM(B51:B55)</f>
        <v>0</v>
      </c>
    </row>
    <row r="51" ht="17.1" customHeight="1" spans="1:2">
      <c r="A51" s="35" t="s">
        <v>2071</v>
      </c>
      <c r="B51" s="10"/>
    </row>
    <row r="52" ht="17.1" customHeight="1" spans="1:2">
      <c r="A52" s="35" t="s">
        <v>2072</v>
      </c>
      <c r="B52" s="10"/>
    </row>
    <row r="53" ht="17.1" customHeight="1" spans="1:2">
      <c r="A53" s="35" t="s">
        <v>2073</v>
      </c>
      <c r="B53" s="10"/>
    </row>
    <row r="54" ht="17.1" hidden="1" customHeight="1" spans="1:2">
      <c r="A54" s="35" t="s">
        <v>2074</v>
      </c>
      <c r="B54" s="10"/>
    </row>
    <row r="55" ht="17.1" hidden="1" customHeight="1" spans="1:2">
      <c r="A55" s="35" t="s">
        <v>2075</v>
      </c>
      <c r="B55" s="10"/>
    </row>
    <row r="56" ht="17.1" hidden="1" customHeight="1" spans="1:2">
      <c r="A56" s="36" t="s">
        <v>1296</v>
      </c>
      <c r="B56" s="10">
        <f>SUM(B57,B62,B67)</f>
        <v>0</v>
      </c>
    </row>
    <row r="57" ht="17.1" hidden="1" customHeight="1" spans="1:2">
      <c r="A57" s="36" t="s">
        <v>2076</v>
      </c>
      <c r="B57" s="10">
        <f>SUM(B58:B61)</f>
        <v>0</v>
      </c>
    </row>
    <row r="58" ht="17.1" hidden="1" customHeight="1" spans="1:2">
      <c r="A58" s="12" t="s">
        <v>2077</v>
      </c>
      <c r="B58" s="10"/>
    </row>
    <row r="59" ht="17.1" hidden="1" customHeight="1" spans="1:2">
      <c r="A59" s="12" t="s">
        <v>2078</v>
      </c>
      <c r="B59" s="10"/>
    </row>
    <row r="60" ht="17.1" hidden="1" customHeight="1" spans="1:2">
      <c r="A60" s="12" t="s">
        <v>2079</v>
      </c>
      <c r="B60" s="10"/>
    </row>
    <row r="61" ht="17.1" hidden="1" customHeight="1" spans="1:2">
      <c r="A61" s="12" t="s">
        <v>2080</v>
      </c>
      <c r="B61" s="10"/>
    </row>
    <row r="62" ht="17.1" hidden="1" customHeight="1" spans="1:2">
      <c r="A62" s="36" t="s">
        <v>2081</v>
      </c>
      <c r="B62" s="10">
        <f>SUM(B63:B66)</f>
        <v>0</v>
      </c>
    </row>
    <row r="63" ht="17.1" hidden="1" customHeight="1" spans="1:2">
      <c r="A63" s="12" t="s">
        <v>2082</v>
      </c>
      <c r="B63" s="10"/>
    </row>
    <row r="64" ht="17.1" hidden="1" customHeight="1" spans="1:2">
      <c r="A64" s="12" t="s">
        <v>2083</v>
      </c>
      <c r="B64" s="10"/>
    </row>
    <row r="65" ht="17.1" hidden="1" customHeight="1" spans="1:2">
      <c r="A65" s="12" t="s">
        <v>2084</v>
      </c>
      <c r="B65" s="10"/>
    </row>
    <row r="66" ht="17.1" hidden="1" customHeight="1" spans="1:2">
      <c r="A66" s="12" t="s">
        <v>2085</v>
      </c>
      <c r="B66" s="10"/>
    </row>
    <row r="67" ht="17.1" hidden="1" customHeight="1" spans="1:2">
      <c r="A67" s="36" t="s">
        <v>2035</v>
      </c>
      <c r="B67" s="10">
        <f>SUM(B68:B71)</f>
        <v>0</v>
      </c>
    </row>
    <row r="68" ht="17.1" customHeight="1" spans="1:2">
      <c r="A68" s="12" t="s">
        <v>2086</v>
      </c>
      <c r="B68" s="10"/>
    </row>
    <row r="69" ht="18.75" customHeight="1" spans="1:2">
      <c r="A69" s="12" t="s">
        <v>2087</v>
      </c>
      <c r="B69" s="10"/>
    </row>
    <row r="70" spans="1:2">
      <c r="A70" s="12" t="s">
        <v>2088</v>
      </c>
      <c r="B70" s="10"/>
    </row>
    <row r="71" spans="1:2">
      <c r="A71" s="12" t="s">
        <v>2089</v>
      </c>
      <c r="B71" s="10"/>
    </row>
    <row r="72" spans="1:2">
      <c r="A72" s="36" t="s">
        <v>1359</v>
      </c>
      <c r="B72" s="10">
        <f>SUM(B73,B89,B93:B94,B100,B104,B108,B112,B118,B121,B130)</f>
        <v>182268</v>
      </c>
    </row>
    <row r="73" spans="1:2">
      <c r="A73" s="36" t="s">
        <v>2090</v>
      </c>
      <c r="B73" s="10">
        <f>SUM(B74:B88)</f>
        <v>148526</v>
      </c>
    </row>
    <row r="74" spans="1:2">
      <c r="A74" s="12" t="s">
        <v>2091</v>
      </c>
      <c r="B74" s="9">
        <v>145407</v>
      </c>
    </row>
    <row r="75" spans="1:2">
      <c r="A75" s="12" t="s">
        <v>2092</v>
      </c>
      <c r="B75" s="9"/>
    </row>
    <row r="76" spans="1:2">
      <c r="A76" s="12" t="s">
        <v>2093</v>
      </c>
      <c r="B76" s="9"/>
    </row>
    <row r="77" spans="1:2">
      <c r="A77" s="12" t="s">
        <v>2094</v>
      </c>
      <c r="B77" s="9"/>
    </row>
    <row r="78" spans="1:2">
      <c r="A78" s="12" t="s">
        <v>2095</v>
      </c>
      <c r="B78" s="9"/>
    </row>
    <row r="79" spans="1:2">
      <c r="A79" s="12" t="s">
        <v>2096</v>
      </c>
      <c r="B79" s="9"/>
    </row>
    <row r="80" spans="1:2">
      <c r="A80" s="12" t="s">
        <v>2097</v>
      </c>
      <c r="B80" s="9"/>
    </row>
    <row r="81" spans="1:2">
      <c r="A81" s="12" t="s">
        <v>2098</v>
      </c>
      <c r="B81" s="9"/>
    </row>
    <row r="82" spans="1:2">
      <c r="A82" s="12" t="s">
        <v>2099</v>
      </c>
      <c r="B82" s="9"/>
    </row>
    <row r="83" spans="1:2">
      <c r="A83" s="12" t="s">
        <v>2100</v>
      </c>
      <c r="B83" s="9"/>
    </row>
    <row r="84" spans="1:2">
      <c r="A84" s="12" t="s">
        <v>1648</v>
      </c>
      <c r="B84" s="9"/>
    </row>
    <row r="85" spans="1:2">
      <c r="A85" s="12" t="s">
        <v>2101</v>
      </c>
      <c r="B85" s="9"/>
    </row>
    <row r="86" spans="1:2">
      <c r="A86" s="12" t="s">
        <v>2102</v>
      </c>
      <c r="B86" s="9"/>
    </row>
    <row r="87" spans="1:2">
      <c r="A87" s="12" t="s">
        <v>2103</v>
      </c>
      <c r="B87" s="9"/>
    </row>
    <row r="88" spans="1:2">
      <c r="A88" s="12" t="s">
        <v>2104</v>
      </c>
      <c r="B88" s="9">
        <v>3119</v>
      </c>
    </row>
    <row r="89" spans="1:2">
      <c r="A89" s="36" t="s">
        <v>2105</v>
      </c>
      <c r="B89" s="10">
        <f>SUM(B90:B92)</f>
        <v>0</v>
      </c>
    </row>
    <row r="90" spans="1:2">
      <c r="A90" s="12" t="s">
        <v>2091</v>
      </c>
      <c r="B90" s="10"/>
    </row>
    <row r="91" spans="1:2">
      <c r="A91" s="12" t="s">
        <v>2092</v>
      </c>
      <c r="B91" s="10"/>
    </row>
    <row r="92" spans="1:2">
      <c r="A92" s="12" t="s">
        <v>2106</v>
      </c>
      <c r="B92" s="10"/>
    </row>
    <row r="93" spans="1:2">
      <c r="A93" s="36" t="s">
        <v>2107</v>
      </c>
      <c r="B93" s="10"/>
    </row>
    <row r="94" spans="1:2">
      <c r="A94" s="36" t="s">
        <v>2108</v>
      </c>
      <c r="B94" s="10">
        <f>SUM(B95:B99)</f>
        <v>15063</v>
      </c>
    </row>
    <row r="95" spans="1:2">
      <c r="A95" s="12" t="s">
        <v>2109</v>
      </c>
      <c r="B95" s="9">
        <v>1959</v>
      </c>
    </row>
    <row r="96" spans="1:2">
      <c r="A96" s="12" t="s">
        <v>2110</v>
      </c>
      <c r="B96" s="9"/>
    </row>
    <row r="97" spans="1:2">
      <c r="A97" s="12" t="s">
        <v>2111</v>
      </c>
      <c r="B97" s="9"/>
    </row>
    <row r="98" spans="1:2">
      <c r="A98" s="12" t="s">
        <v>2112</v>
      </c>
      <c r="B98" s="9"/>
    </row>
    <row r="99" spans="1:2">
      <c r="A99" s="12" t="s">
        <v>2113</v>
      </c>
      <c r="B99" s="9">
        <v>13104</v>
      </c>
    </row>
    <row r="100" spans="1:2">
      <c r="A100" s="36" t="s">
        <v>2114</v>
      </c>
      <c r="B100" s="10">
        <f>SUM(B101:B103)</f>
        <v>0</v>
      </c>
    </row>
    <row r="101" spans="1:2">
      <c r="A101" s="12" t="s">
        <v>2115</v>
      </c>
      <c r="B101" s="10"/>
    </row>
    <row r="102" spans="1:2">
      <c r="A102" s="12" t="s">
        <v>2116</v>
      </c>
      <c r="B102" s="10"/>
    </row>
    <row r="103" spans="1:2">
      <c r="A103" s="12" t="s">
        <v>2117</v>
      </c>
      <c r="B103" s="10"/>
    </row>
    <row r="104" spans="1:2">
      <c r="A104" s="36" t="s">
        <v>2118</v>
      </c>
      <c r="B104" s="10">
        <f>SUM(B105:B107)</f>
        <v>0</v>
      </c>
    </row>
    <row r="105" spans="1:2">
      <c r="A105" s="12" t="s">
        <v>2119</v>
      </c>
      <c r="B105" s="10"/>
    </row>
    <row r="106" spans="1:2">
      <c r="A106" s="12" t="s">
        <v>2120</v>
      </c>
      <c r="B106" s="10"/>
    </row>
    <row r="107" spans="1:2">
      <c r="A107" s="12" t="s">
        <v>2121</v>
      </c>
      <c r="B107" s="10"/>
    </row>
    <row r="108" spans="1:2">
      <c r="A108" s="36" t="s">
        <v>2122</v>
      </c>
      <c r="B108" s="10">
        <f>SUM(B109:B111)</f>
        <v>12600</v>
      </c>
    </row>
    <row r="109" spans="1:2">
      <c r="A109" s="12" t="s">
        <v>2119</v>
      </c>
      <c r="B109" s="10"/>
    </row>
    <row r="110" spans="1:2">
      <c r="A110" s="12" t="s">
        <v>2120</v>
      </c>
      <c r="B110" s="10"/>
    </row>
    <row r="111" spans="1:2">
      <c r="A111" s="12" t="s">
        <v>2123</v>
      </c>
      <c r="B111" s="10">
        <v>12600</v>
      </c>
    </row>
    <row r="112" spans="1:2">
      <c r="A112" s="36" t="s">
        <v>2124</v>
      </c>
      <c r="B112" s="10">
        <f>SUM(B113:B117)</f>
        <v>0</v>
      </c>
    </row>
    <row r="113" spans="1:2">
      <c r="A113" s="12" t="s">
        <v>2125</v>
      </c>
      <c r="B113" s="10"/>
    </row>
    <row r="114" spans="1:2">
      <c r="A114" s="12" t="s">
        <v>2126</v>
      </c>
      <c r="B114" s="10"/>
    </row>
    <row r="115" spans="1:2">
      <c r="A115" s="12" t="s">
        <v>2127</v>
      </c>
      <c r="B115" s="10"/>
    </row>
    <row r="116" spans="1:2">
      <c r="A116" s="12" t="s">
        <v>2128</v>
      </c>
      <c r="B116" s="10"/>
    </row>
    <row r="117" spans="1:2">
      <c r="A117" s="12" t="s">
        <v>2129</v>
      </c>
      <c r="B117" s="10"/>
    </row>
    <row r="118" spans="1:2">
      <c r="A118" s="36" t="s">
        <v>2130</v>
      </c>
      <c r="B118" s="10">
        <f>SUM(B119:B120)</f>
        <v>0</v>
      </c>
    </row>
    <row r="119" spans="1:2">
      <c r="A119" s="12" t="s">
        <v>2131</v>
      </c>
      <c r="B119" s="10"/>
    </row>
    <row r="120" spans="1:2">
      <c r="A120" s="12" t="s">
        <v>2132</v>
      </c>
      <c r="B120" s="10"/>
    </row>
    <row r="121" spans="1:2">
      <c r="A121" s="36" t="s">
        <v>2133</v>
      </c>
      <c r="B121" s="10">
        <f>SUM(B122:B129)</f>
        <v>6079</v>
      </c>
    </row>
    <row r="122" spans="1:2">
      <c r="A122" s="12" t="s">
        <v>2119</v>
      </c>
      <c r="B122" s="9"/>
    </row>
    <row r="123" spans="1:2">
      <c r="A123" s="12" t="s">
        <v>2120</v>
      </c>
      <c r="B123" s="9"/>
    </row>
    <row r="124" spans="1:2">
      <c r="A124" s="12" t="s">
        <v>2134</v>
      </c>
      <c r="B124" s="9"/>
    </row>
    <row r="125" spans="1:2">
      <c r="A125" s="12" t="s">
        <v>2135</v>
      </c>
      <c r="B125" s="9"/>
    </row>
    <row r="126" spans="1:2">
      <c r="A126" s="12" t="s">
        <v>2136</v>
      </c>
      <c r="B126" s="9"/>
    </row>
    <row r="127" spans="1:2">
      <c r="A127" s="12" t="s">
        <v>2137</v>
      </c>
      <c r="B127" s="9"/>
    </row>
    <row r="128" spans="1:2">
      <c r="A128" s="12" t="s">
        <v>2138</v>
      </c>
      <c r="B128" s="9"/>
    </row>
    <row r="129" spans="1:2">
      <c r="A129" s="12" t="s">
        <v>2139</v>
      </c>
      <c r="B129" s="9">
        <v>6079</v>
      </c>
    </row>
    <row r="130" spans="1:2">
      <c r="A130" s="36" t="s">
        <v>2035</v>
      </c>
      <c r="B130" s="10">
        <f>SUM(B131:B132)</f>
        <v>0</v>
      </c>
    </row>
    <row r="131" spans="1:2">
      <c r="A131" s="12" t="s">
        <v>2140</v>
      </c>
      <c r="B131" s="10"/>
    </row>
    <row r="132" spans="1:2">
      <c r="A132" s="12" t="s">
        <v>2141</v>
      </c>
      <c r="B132" s="10"/>
    </row>
    <row r="133" spans="1:2">
      <c r="A133" s="36" t="s">
        <v>1379</v>
      </c>
      <c r="B133" s="10">
        <f>SUM(B134,B139,B144,B149,B152,B157,B161,B165,B168)</f>
        <v>8</v>
      </c>
    </row>
    <row r="134" spans="1:2">
      <c r="A134" s="36" t="s">
        <v>2142</v>
      </c>
      <c r="B134" s="10">
        <f>SUM(B135:B138)</f>
        <v>0</v>
      </c>
    </row>
    <row r="135" spans="1:2">
      <c r="A135" s="12" t="s">
        <v>2143</v>
      </c>
      <c r="B135" s="10"/>
    </row>
    <row r="136" spans="1:2">
      <c r="A136" s="12" t="s">
        <v>2144</v>
      </c>
      <c r="B136" s="10"/>
    </row>
    <row r="137" spans="1:2">
      <c r="A137" s="12" t="s">
        <v>2145</v>
      </c>
      <c r="B137" s="10"/>
    </row>
    <row r="138" spans="1:2">
      <c r="A138" s="12" t="s">
        <v>2146</v>
      </c>
      <c r="B138" s="10"/>
    </row>
    <row r="139" spans="1:2">
      <c r="A139" s="36" t="s">
        <v>2147</v>
      </c>
      <c r="B139" s="10">
        <f>SUM(B140:B143)</f>
        <v>0</v>
      </c>
    </row>
    <row r="140" spans="1:2">
      <c r="A140" s="12" t="s">
        <v>2143</v>
      </c>
      <c r="B140" s="10"/>
    </row>
    <row r="141" spans="1:2">
      <c r="A141" s="12" t="s">
        <v>2144</v>
      </c>
      <c r="B141" s="10"/>
    </row>
    <row r="142" spans="1:2">
      <c r="A142" s="12" t="s">
        <v>2148</v>
      </c>
      <c r="B142" s="10"/>
    </row>
    <row r="143" spans="1:2">
      <c r="A143" s="12" t="s">
        <v>2149</v>
      </c>
      <c r="B143" s="10"/>
    </row>
    <row r="144" spans="1:2">
      <c r="A144" s="36" t="s">
        <v>2150</v>
      </c>
      <c r="B144" s="10">
        <f>SUM(B145:B148)</f>
        <v>0</v>
      </c>
    </row>
    <row r="145" spans="1:2">
      <c r="A145" s="12" t="s">
        <v>1442</v>
      </c>
      <c r="B145" s="10"/>
    </row>
    <row r="146" spans="1:2">
      <c r="A146" s="12" t="s">
        <v>2151</v>
      </c>
      <c r="B146" s="10"/>
    </row>
    <row r="147" spans="1:2">
      <c r="A147" s="12" t="s">
        <v>2152</v>
      </c>
      <c r="B147" s="10"/>
    </row>
    <row r="148" spans="1:2">
      <c r="A148" s="12" t="s">
        <v>2153</v>
      </c>
      <c r="B148" s="10"/>
    </row>
    <row r="149" spans="1:2">
      <c r="A149" s="36" t="s">
        <v>2154</v>
      </c>
      <c r="B149" s="10">
        <f>SUM(B150:B151)</f>
        <v>0</v>
      </c>
    </row>
    <row r="150" spans="1:2">
      <c r="A150" s="12" t="s">
        <v>2155</v>
      </c>
      <c r="B150" s="10"/>
    </row>
    <row r="151" spans="1:2">
      <c r="A151" s="12" t="s">
        <v>2156</v>
      </c>
      <c r="B151" s="10"/>
    </row>
    <row r="152" spans="1:2">
      <c r="A152" s="36" t="s">
        <v>2157</v>
      </c>
      <c r="B152" s="10">
        <f>SUM(B153:B156)</f>
        <v>0</v>
      </c>
    </row>
    <row r="153" spans="1:2">
      <c r="A153" s="12" t="s">
        <v>2158</v>
      </c>
      <c r="B153" s="10"/>
    </row>
    <row r="154" spans="1:2">
      <c r="A154" s="12" t="s">
        <v>2159</v>
      </c>
      <c r="B154" s="10"/>
    </row>
    <row r="155" spans="1:2">
      <c r="A155" s="12" t="s">
        <v>2160</v>
      </c>
      <c r="B155" s="10"/>
    </row>
    <row r="156" spans="1:2">
      <c r="A156" s="12" t="s">
        <v>2161</v>
      </c>
      <c r="B156" s="10"/>
    </row>
    <row r="157" spans="1:2">
      <c r="A157" s="36" t="s">
        <v>2162</v>
      </c>
      <c r="B157" s="10">
        <f>SUM(B158:B160)</f>
        <v>8</v>
      </c>
    </row>
    <row r="158" spans="1:2">
      <c r="A158" s="12" t="s">
        <v>2163</v>
      </c>
      <c r="B158" s="10">
        <v>8</v>
      </c>
    </row>
    <row r="159" spans="1:2">
      <c r="A159" s="12" t="s">
        <v>2143</v>
      </c>
      <c r="B159" s="10"/>
    </row>
    <row r="160" spans="1:2">
      <c r="A160" s="12" t="s">
        <v>2164</v>
      </c>
      <c r="B160" s="10"/>
    </row>
    <row r="161" spans="1:2">
      <c r="A161" s="36" t="s">
        <v>2165</v>
      </c>
      <c r="B161" s="10">
        <f>SUM(B162:B164)</f>
        <v>0</v>
      </c>
    </row>
    <row r="162" spans="1:2">
      <c r="A162" s="12" t="s">
        <v>2163</v>
      </c>
      <c r="B162" s="10"/>
    </row>
    <row r="163" spans="1:2">
      <c r="A163" s="12" t="s">
        <v>2143</v>
      </c>
      <c r="B163" s="10"/>
    </row>
    <row r="164" spans="1:2">
      <c r="A164" s="12" t="s">
        <v>2166</v>
      </c>
      <c r="B164" s="10"/>
    </row>
    <row r="165" spans="1:2">
      <c r="A165" s="36" t="s">
        <v>2167</v>
      </c>
      <c r="B165" s="10">
        <f>SUM(B166:B167)</f>
        <v>0</v>
      </c>
    </row>
    <row r="166" spans="1:2">
      <c r="A166" s="12" t="s">
        <v>2143</v>
      </c>
      <c r="B166" s="10"/>
    </row>
    <row r="167" spans="1:2">
      <c r="A167" s="12" t="s">
        <v>2168</v>
      </c>
      <c r="B167" s="10"/>
    </row>
    <row r="168" spans="1:2">
      <c r="A168" s="36" t="s">
        <v>2035</v>
      </c>
      <c r="B168" s="10">
        <f>SUM(B169:B171)</f>
        <v>0</v>
      </c>
    </row>
    <row r="169" spans="1:2">
      <c r="A169" s="12" t="s">
        <v>2169</v>
      </c>
      <c r="B169" s="10"/>
    </row>
    <row r="170" spans="1:2">
      <c r="A170" s="12" t="s">
        <v>2170</v>
      </c>
      <c r="B170" s="10"/>
    </row>
    <row r="171" spans="1:2">
      <c r="A171" s="12" t="s">
        <v>2171</v>
      </c>
      <c r="B171" s="10"/>
    </row>
    <row r="172" spans="1:2">
      <c r="A172" s="36" t="s">
        <v>1471</v>
      </c>
      <c r="B172" s="10">
        <f>SUM(B173,B178,B183,B192,B199,B209,B212,B215,B216)</f>
        <v>0</v>
      </c>
    </row>
    <row r="173" spans="1:2">
      <c r="A173" s="36" t="s">
        <v>2172</v>
      </c>
      <c r="B173" s="10">
        <f>SUM(B174:B177)</f>
        <v>0</v>
      </c>
    </row>
    <row r="174" spans="1:2">
      <c r="A174" s="12" t="s">
        <v>1473</v>
      </c>
      <c r="B174" s="10"/>
    </row>
    <row r="175" spans="1:2">
      <c r="A175" s="12" t="s">
        <v>1474</v>
      </c>
      <c r="B175" s="10"/>
    </row>
    <row r="176" spans="1:2">
      <c r="A176" s="12" t="s">
        <v>2173</v>
      </c>
      <c r="B176" s="10"/>
    </row>
    <row r="177" spans="1:2">
      <c r="A177" s="12" t="s">
        <v>2174</v>
      </c>
      <c r="B177" s="10"/>
    </row>
    <row r="178" spans="1:2">
      <c r="A178" s="36" t="s">
        <v>2175</v>
      </c>
      <c r="B178" s="10">
        <f>SUM(B179:B182)</f>
        <v>0</v>
      </c>
    </row>
    <row r="179" spans="1:2">
      <c r="A179" s="12" t="s">
        <v>2173</v>
      </c>
      <c r="B179" s="10"/>
    </row>
    <row r="180" spans="1:2">
      <c r="A180" s="12" t="s">
        <v>2176</v>
      </c>
      <c r="B180" s="10"/>
    </row>
    <row r="181" spans="1:2">
      <c r="A181" s="12" t="s">
        <v>2177</v>
      </c>
      <c r="B181" s="10"/>
    </row>
    <row r="182" spans="1:2">
      <c r="A182" s="12" t="s">
        <v>2178</v>
      </c>
      <c r="B182" s="10"/>
    </row>
    <row r="183" spans="1:2">
      <c r="A183" s="36" t="s">
        <v>2179</v>
      </c>
      <c r="B183" s="10">
        <f>SUM(B184:B191)</f>
        <v>0</v>
      </c>
    </row>
    <row r="184" spans="1:2">
      <c r="A184" s="12" t="s">
        <v>2180</v>
      </c>
      <c r="B184" s="10"/>
    </row>
    <row r="185" spans="1:2">
      <c r="A185" s="12" t="s">
        <v>2181</v>
      </c>
      <c r="B185" s="10"/>
    </row>
    <row r="186" spans="1:2">
      <c r="A186" s="12" t="s">
        <v>2182</v>
      </c>
      <c r="B186" s="10"/>
    </row>
    <row r="187" spans="1:2">
      <c r="A187" s="12" t="s">
        <v>2183</v>
      </c>
      <c r="B187" s="10"/>
    </row>
    <row r="188" spans="1:2">
      <c r="A188" s="12" t="s">
        <v>2184</v>
      </c>
      <c r="B188" s="10"/>
    </row>
    <row r="189" spans="1:2">
      <c r="A189" s="12" t="s">
        <v>2185</v>
      </c>
      <c r="B189" s="10"/>
    </row>
    <row r="190" spans="1:2">
      <c r="A190" s="12" t="s">
        <v>2186</v>
      </c>
      <c r="B190" s="10"/>
    </row>
    <row r="191" spans="1:2">
      <c r="A191" s="12" t="s">
        <v>2187</v>
      </c>
      <c r="B191" s="10"/>
    </row>
    <row r="192" spans="1:2">
      <c r="A192" s="36" t="s">
        <v>2188</v>
      </c>
      <c r="B192" s="10">
        <f>SUM(B193:B198)</f>
        <v>0</v>
      </c>
    </row>
    <row r="193" spans="1:2">
      <c r="A193" s="12" t="s">
        <v>2189</v>
      </c>
      <c r="B193" s="10"/>
    </row>
    <row r="194" spans="1:2">
      <c r="A194" s="12" t="s">
        <v>2190</v>
      </c>
      <c r="B194" s="10"/>
    </row>
    <row r="195" spans="1:2">
      <c r="A195" s="12" t="s">
        <v>2191</v>
      </c>
      <c r="B195" s="10"/>
    </row>
    <row r="196" spans="1:2">
      <c r="A196" s="12" t="s">
        <v>2192</v>
      </c>
      <c r="B196" s="10"/>
    </row>
    <row r="197" spans="1:2">
      <c r="A197" s="12" t="s">
        <v>2193</v>
      </c>
      <c r="B197" s="10"/>
    </row>
    <row r="198" spans="1:2">
      <c r="A198" s="12" t="s">
        <v>2194</v>
      </c>
      <c r="B198" s="10"/>
    </row>
    <row r="199" spans="1:2">
      <c r="A199" s="36" t="s">
        <v>2195</v>
      </c>
      <c r="B199" s="10">
        <f>SUM(B200:B208)</f>
        <v>0</v>
      </c>
    </row>
    <row r="200" spans="1:2">
      <c r="A200" s="12" t="s">
        <v>2196</v>
      </c>
      <c r="B200" s="10"/>
    </row>
    <row r="201" spans="1:2">
      <c r="A201" s="12" t="s">
        <v>1499</v>
      </c>
      <c r="B201" s="10"/>
    </row>
    <row r="202" spans="1:2">
      <c r="A202" s="12" t="s">
        <v>2197</v>
      </c>
      <c r="B202" s="10"/>
    </row>
    <row r="203" spans="1:2">
      <c r="A203" s="12" t="s">
        <v>2198</v>
      </c>
      <c r="B203" s="10"/>
    </row>
    <row r="204" spans="1:2">
      <c r="A204" s="12" t="s">
        <v>2199</v>
      </c>
      <c r="B204" s="10"/>
    </row>
    <row r="205" spans="1:2">
      <c r="A205" s="12" t="s">
        <v>2200</v>
      </c>
      <c r="B205" s="10"/>
    </row>
    <row r="206" spans="1:2">
      <c r="A206" s="12" t="s">
        <v>2201</v>
      </c>
      <c r="B206" s="10"/>
    </row>
    <row r="207" spans="1:2">
      <c r="A207" s="12" t="s">
        <v>2202</v>
      </c>
      <c r="B207" s="10"/>
    </row>
    <row r="208" spans="1:2">
      <c r="A208" s="12" t="s">
        <v>2203</v>
      </c>
      <c r="B208" s="10"/>
    </row>
    <row r="209" spans="1:2">
      <c r="A209" s="36" t="s">
        <v>2204</v>
      </c>
      <c r="B209" s="10">
        <f>SUM(B210:B211)</f>
        <v>0</v>
      </c>
    </row>
    <row r="210" spans="1:2">
      <c r="A210" s="12" t="s">
        <v>2205</v>
      </c>
      <c r="B210" s="10"/>
    </row>
    <row r="211" spans="1:2">
      <c r="A211" s="12" t="s">
        <v>2206</v>
      </c>
      <c r="B211" s="10"/>
    </row>
    <row r="212" spans="1:2">
      <c r="A212" s="36" t="s">
        <v>2207</v>
      </c>
      <c r="B212" s="10">
        <f>SUM(B213:B214)</f>
        <v>0</v>
      </c>
    </row>
    <row r="213" spans="1:2">
      <c r="A213" s="12" t="s">
        <v>2205</v>
      </c>
      <c r="B213" s="10"/>
    </row>
    <row r="214" spans="1:2">
      <c r="A214" s="12" t="s">
        <v>2208</v>
      </c>
      <c r="B214" s="10"/>
    </row>
    <row r="215" spans="1:2">
      <c r="A215" s="36" t="s">
        <v>2209</v>
      </c>
      <c r="B215" s="10"/>
    </row>
    <row r="216" spans="1:2">
      <c r="A216" s="36" t="s">
        <v>2035</v>
      </c>
      <c r="B216" s="10">
        <f>SUM(B217:B221)</f>
        <v>0</v>
      </c>
    </row>
    <row r="217" spans="1:2">
      <c r="A217" s="12" t="s">
        <v>2210</v>
      </c>
      <c r="B217" s="10"/>
    </row>
    <row r="218" spans="1:2">
      <c r="A218" s="12" t="s">
        <v>2211</v>
      </c>
      <c r="B218" s="10"/>
    </row>
    <row r="219" spans="1:2">
      <c r="A219" s="12" t="s">
        <v>2212</v>
      </c>
      <c r="B219" s="10"/>
    </row>
    <row r="220" spans="1:2">
      <c r="A220" s="12" t="s">
        <v>2213</v>
      </c>
      <c r="B220" s="10"/>
    </row>
    <row r="221" spans="1:2">
      <c r="A221" s="12" t="s">
        <v>2214</v>
      </c>
      <c r="B221" s="10"/>
    </row>
    <row r="222" spans="1:2">
      <c r="A222" s="36" t="s">
        <v>1510</v>
      </c>
      <c r="B222" s="10">
        <f>B223+B227</f>
        <v>0</v>
      </c>
    </row>
    <row r="223" spans="1:2">
      <c r="A223" s="36" t="s">
        <v>2215</v>
      </c>
      <c r="B223" s="10">
        <f>SUM(B224:B226)</f>
        <v>0</v>
      </c>
    </row>
    <row r="224" spans="1:2">
      <c r="A224" s="12" t="s">
        <v>2216</v>
      </c>
      <c r="B224" s="10"/>
    </row>
    <row r="225" spans="1:2">
      <c r="A225" s="12" t="s">
        <v>2217</v>
      </c>
      <c r="B225" s="10"/>
    </row>
    <row r="226" spans="1:2">
      <c r="A226" s="12" t="s">
        <v>2218</v>
      </c>
      <c r="B226" s="10"/>
    </row>
    <row r="227" spans="1:2">
      <c r="A227" s="36" t="s">
        <v>2035</v>
      </c>
      <c r="B227" s="10">
        <f>SUM(B228:B231)</f>
        <v>0</v>
      </c>
    </row>
    <row r="228" spans="1:2">
      <c r="A228" s="12" t="s">
        <v>2219</v>
      </c>
      <c r="B228" s="10"/>
    </row>
    <row r="229" spans="1:2">
      <c r="A229" s="12" t="s">
        <v>2220</v>
      </c>
      <c r="B229" s="10"/>
    </row>
    <row r="230" spans="1:2">
      <c r="A230" s="12" t="s">
        <v>2221</v>
      </c>
      <c r="B230" s="10"/>
    </row>
    <row r="231" spans="1:2">
      <c r="A231" s="12" t="s">
        <v>2222</v>
      </c>
      <c r="B231" s="10"/>
    </row>
    <row r="232" spans="1:2">
      <c r="A232" s="36" t="s">
        <v>1568</v>
      </c>
      <c r="B232" s="10">
        <f>B233</f>
        <v>0</v>
      </c>
    </row>
    <row r="233" spans="1:2">
      <c r="A233" s="36" t="s">
        <v>1588</v>
      </c>
      <c r="B233" s="10">
        <f>SUM(B234:B235)</f>
        <v>0</v>
      </c>
    </row>
    <row r="234" spans="1:2">
      <c r="A234" s="12" t="s">
        <v>2223</v>
      </c>
      <c r="B234" s="10"/>
    </row>
    <row r="235" spans="1:2">
      <c r="A235" s="12" t="s">
        <v>2224</v>
      </c>
      <c r="B235" s="10"/>
    </row>
    <row r="236" spans="1:2">
      <c r="A236" s="36" t="s">
        <v>1602</v>
      </c>
      <c r="B236" s="10">
        <f>B237</f>
        <v>0</v>
      </c>
    </row>
    <row r="237" spans="1:2">
      <c r="A237" s="36" t="s">
        <v>2225</v>
      </c>
      <c r="B237" s="10">
        <f>SUM(B238:B239)</f>
        <v>0</v>
      </c>
    </row>
    <row r="238" spans="1:2">
      <c r="A238" s="12" t="s">
        <v>2226</v>
      </c>
      <c r="B238" s="10"/>
    </row>
    <row r="239" spans="1:2">
      <c r="A239" s="12" t="s">
        <v>2227</v>
      </c>
      <c r="B239" s="10"/>
    </row>
    <row r="240" spans="1:2">
      <c r="A240" s="36" t="s">
        <v>1640</v>
      </c>
      <c r="B240" s="10">
        <f>B241</f>
        <v>0</v>
      </c>
    </row>
    <row r="241" spans="1:2">
      <c r="A241" s="36" t="s">
        <v>2035</v>
      </c>
      <c r="B241" s="10">
        <f>SUM(B242:B243)</f>
        <v>0</v>
      </c>
    </row>
    <row r="242" spans="1:2">
      <c r="A242" s="12" t="s">
        <v>1651</v>
      </c>
      <c r="B242" s="10"/>
    </row>
    <row r="243" spans="1:2">
      <c r="A243" s="12" t="s">
        <v>2228</v>
      </c>
      <c r="B243" s="10"/>
    </row>
    <row r="244" spans="1:2">
      <c r="A244" s="36" t="s">
        <v>1661</v>
      </c>
      <c r="B244" s="10">
        <f>B245</f>
        <v>0</v>
      </c>
    </row>
    <row r="245" spans="1:2">
      <c r="A245" s="36" t="s">
        <v>2035</v>
      </c>
      <c r="B245" s="10">
        <f>SUM(B246:B247)</f>
        <v>0</v>
      </c>
    </row>
    <row r="246" spans="1:2">
      <c r="A246" s="12" t="s">
        <v>1672</v>
      </c>
      <c r="B246" s="10"/>
    </row>
    <row r="247" spans="1:2">
      <c r="A247" s="12" t="s">
        <v>2229</v>
      </c>
      <c r="B247" s="10"/>
    </row>
    <row r="248" spans="1:2">
      <c r="A248" s="36" t="s">
        <v>1702</v>
      </c>
      <c r="B248" s="10">
        <f>B249</f>
        <v>0</v>
      </c>
    </row>
    <row r="249" spans="1:2">
      <c r="A249" s="36" t="s">
        <v>2230</v>
      </c>
      <c r="B249" s="10">
        <f>SUM(B250:B252)</f>
        <v>0</v>
      </c>
    </row>
    <row r="250" spans="1:2">
      <c r="A250" s="12" t="s">
        <v>2231</v>
      </c>
      <c r="B250" s="10"/>
    </row>
    <row r="251" spans="1:2">
      <c r="A251" s="12" t="s">
        <v>2232</v>
      </c>
      <c r="B251" s="10"/>
    </row>
    <row r="252" spans="1:2">
      <c r="A252" s="12" t="s">
        <v>2233</v>
      </c>
      <c r="B252" s="10"/>
    </row>
    <row r="253" spans="1:2">
      <c r="A253" s="36" t="s">
        <v>1823</v>
      </c>
      <c r="B253" s="10">
        <f>SUM(B254,B258,B267,B269,B271,B283)</f>
        <v>248324</v>
      </c>
    </row>
    <row r="254" spans="1:2">
      <c r="A254" s="36" t="s">
        <v>2234</v>
      </c>
      <c r="B254" s="10">
        <f>SUM(B255:B257)</f>
        <v>247713</v>
      </c>
    </row>
    <row r="255" spans="1:2">
      <c r="A255" s="12" t="s">
        <v>2235</v>
      </c>
      <c r="B255" s="10"/>
    </row>
    <row r="256" spans="1:2">
      <c r="A256" s="12" t="s">
        <v>2236</v>
      </c>
      <c r="B256" s="9">
        <v>247713</v>
      </c>
    </row>
    <row r="257" spans="1:2">
      <c r="A257" s="12" t="s">
        <v>2237</v>
      </c>
      <c r="B257" s="10"/>
    </row>
    <row r="258" spans="1:2">
      <c r="A258" s="36" t="s">
        <v>2238</v>
      </c>
      <c r="B258" s="10">
        <f>SUM(B259:B266)</f>
        <v>0</v>
      </c>
    </row>
    <row r="259" spans="1:2">
      <c r="A259" s="12" t="s">
        <v>2239</v>
      </c>
      <c r="B259" s="10"/>
    </row>
    <row r="260" spans="1:2">
      <c r="A260" s="12" t="s">
        <v>2240</v>
      </c>
      <c r="B260" s="10"/>
    </row>
    <row r="261" spans="1:2">
      <c r="A261" s="12" t="s">
        <v>2241</v>
      </c>
      <c r="B261" s="10"/>
    </row>
    <row r="262" spans="1:2">
      <c r="A262" s="12" t="s">
        <v>2242</v>
      </c>
      <c r="B262" s="10"/>
    </row>
    <row r="263" spans="1:2">
      <c r="A263" s="12" t="s">
        <v>2243</v>
      </c>
      <c r="B263" s="10"/>
    </row>
    <row r="264" spans="1:2">
      <c r="A264" s="12" t="s">
        <v>2244</v>
      </c>
      <c r="B264" s="10"/>
    </row>
    <row r="265" spans="1:2">
      <c r="A265" s="12" t="s">
        <v>2245</v>
      </c>
      <c r="B265" s="10"/>
    </row>
    <row r="266" spans="1:2">
      <c r="A266" s="12" t="s">
        <v>2246</v>
      </c>
      <c r="B266" s="10"/>
    </row>
    <row r="267" spans="1:2">
      <c r="A267" s="36" t="s">
        <v>2247</v>
      </c>
      <c r="B267" s="10">
        <f>B268</f>
        <v>0</v>
      </c>
    </row>
    <row r="268" spans="1:2">
      <c r="A268" s="12" t="s">
        <v>2248</v>
      </c>
      <c r="B268" s="10"/>
    </row>
    <row r="269" spans="1:2">
      <c r="A269" s="36" t="s">
        <v>2249</v>
      </c>
      <c r="B269" s="10">
        <f>B270</f>
        <v>0</v>
      </c>
    </row>
    <row r="270" spans="1:2">
      <c r="A270" s="12" t="s">
        <v>2250</v>
      </c>
      <c r="B270" s="10"/>
    </row>
    <row r="271" spans="1:2">
      <c r="A271" s="36" t="s">
        <v>2251</v>
      </c>
      <c r="B271" s="10">
        <f>SUM(B272:B282)</f>
        <v>611</v>
      </c>
    </row>
    <row r="272" spans="1:2">
      <c r="A272" s="12" t="s">
        <v>2252</v>
      </c>
      <c r="B272" s="10"/>
    </row>
    <row r="273" spans="1:2">
      <c r="A273" s="12" t="s">
        <v>2253</v>
      </c>
      <c r="B273" s="10">
        <v>490</v>
      </c>
    </row>
    <row r="274" spans="1:2">
      <c r="A274" s="12" t="s">
        <v>2254</v>
      </c>
      <c r="B274" s="10">
        <v>18</v>
      </c>
    </row>
    <row r="275" spans="1:2">
      <c r="A275" s="12" t="s">
        <v>2255</v>
      </c>
      <c r="B275" s="10"/>
    </row>
    <row r="276" spans="1:2">
      <c r="A276" s="12" t="s">
        <v>2256</v>
      </c>
      <c r="B276" s="10"/>
    </row>
    <row r="277" spans="1:2">
      <c r="A277" s="12" t="s">
        <v>2257</v>
      </c>
      <c r="B277" s="10">
        <v>101</v>
      </c>
    </row>
    <row r="278" spans="1:2">
      <c r="A278" s="12" t="s">
        <v>2258</v>
      </c>
      <c r="B278" s="10"/>
    </row>
    <row r="279" spans="1:2">
      <c r="A279" s="12" t="s">
        <v>2259</v>
      </c>
      <c r="B279" s="10"/>
    </row>
    <row r="280" spans="1:2">
      <c r="A280" s="12" t="s">
        <v>2260</v>
      </c>
      <c r="B280" s="10"/>
    </row>
    <row r="281" spans="1:2">
      <c r="A281" s="12" t="s">
        <v>2261</v>
      </c>
      <c r="B281" s="10"/>
    </row>
    <row r="282" spans="1:2">
      <c r="A282" s="12" t="s">
        <v>2262</v>
      </c>
      <c r="B282" s="10">
        <v>2</v>
      </c>
    </row>
    <row r="283" spans="1:2">
      <c r="A283" s="36" t="s">
        <v>2263</v>
      </c>
      <c r="B283" s="10">
        <f>B284</f>
        <v>0</v>
      </c>
    </row>
    <row r="284" spans="1:2">
      <c r="A284" s="12" t="s">
        <v>905</v>
      </c>
      <c r="B284" s="10"/>
    </row>
    <row r="285" spans="1:2">
      <c r="A285" s="36" t="s">
        <v>1740</v>
      </c>
      <c r="B285" s="10">
        <f>B286</f>
        <v>18803</v>
      </c>
    </row>
    <row r="286" spans="1:2">
      <c r="A286" s="36" t="s">
        <v>2264</v>
      </c>
      <c r="B286" s="10">
        <f>SUM(B287:B301)</f>
        <v>18803</v>
      </c>
    </row>
    <row r="287" spans="1:2">
      <c r="A287" s="12" t="s">
        <v>2265</v>
      </c>
      <c r="B287" s="9"/>
    </row>
    <row r="288" spans="1:2">
      <c r="A288" s="12" t="s">
        <v>2266</v>
      </c>
      <c r="B288" s="9"/>
    </row>
    <row r="289" spans="1:2">
      <c r="A289" s="12" t="s">
        <v>2267</v>
      </c>
      <c r="B289" s="9">
        <v>2197</v>
      </c>
    </row>
    <row r="290" spans="1:2">
      <c r="A290" s="12" t="s">
        <v>2268</v>
      </c>
      <c r="B290" s="9"/>
    </row>
    <row r="291" spans="1:2">
      <c r="A291" s="12" t="s">
        <v>2269</v>
      </c>
      <c r="B291" s="9"/>
    </row>
    <row r="292" spans="1:2">
      <c r="A292" s="12" t="s">
        <v>2270</v>
      </c>
      <c r="B292" s="9"/>
    </row>
    <row r="293" spans="1:2">
      <c r="A293" s="12" t="s">
        <v>2271</v>
      </c>
      <c r="B293" s="9"/>
    </row>
    <row r="294" spans="1:2">
      <c r="A294" s="12" t="s">
        <v>2272</v>
      </c>
      <c r="B294" s="9"/>
    </row>
    <row r="295" spans="1:2">
      <c r="A295" s="12" t="s">
        <v>2273</v>
      </c>
      <c r="B295" s="9"/>
    </row>
    <row r="296" spans="1:2">
      <c r="A296" s="12" t="s">
        <v>2274</v>
      </c>
      <c r="B296" s="9"/>
    </row>
    <row r="297" spans="1:2">
      <c r="A297" s="12" t="s">
        <v>2275</v>
      </c>
      <c r="B297" s="9"/>
    </row>
    <row r="298" spans="1:2">
      <c r="A298" s="12" t="s">
        <v>2276</v>
      </c>
      <c r="B298" s="9"/>
    </row>
    <row r="299" spans="1:2">
      <c r="A299" s="12" t="s">
        <v>2277</v>
      </c>
      <c r="B299" s="9">
        <v>5640</v>
      </c>
    </row>
    <row r="300" spans="1:2">
      <c r="A300" s="12" t="s">
        <v>2278</v>
      </c>
      <c r="B300" s="9">
        <v>10966</v>
      </c>
    </row>
    <row r="301" spans="1:2">
      <c r="A301" s="12" t="s">
        <v>2279</v>
      </c>
      <c r="B301" s="9"/>
    </row>
    <row r="302" spans="1:2">
      <c r="A302" s="36" t="s">
        <v>1753</v>
      </c>
      <c r="B302" s="10">
        <f>B303</f>
        <v>1</v>
      </c>
    </row>
    <row r="303" spans="1:2">
      <c r="A303" s="36" t="s">
        <v>2280</v>
      </c>
      <c r="B303" s="10">
        <f>SUM(B304:B318)</f>
        <v>1</v>
      </c>
    </row>
    <row r="304" spans="1:2">
      <c r="A304" s="12" t="s">
        <v>2281</v>
      </c>
      <c r="B304" s="10"/>
    </row>
    <row r="305" spans="1:2">
      <c r="A305" s="12" t="s">
        <v>2282</v>
      </c>
      <c r="B305" s="10"/>
    </row>
    <row r="306" spans="1:2">
      <c r="A306" s="12" t="s">
        <v>2283</v>
      </c>
      <c r="B306" s="10"/>
    </row>
    <row r="307" spans="1:2">
      <c r="A307" s="12" t="s">
        <v>2284</v>
      </c>
      <c r="B307" s="10"/>
    </row>
    <row r="308" spans="1:2">
      <c r="A308" s="12" t="s">
        <v>2285</v>
      </c>
      <c r="B308" s="10"/>
    </row>
    <row r="309" spans="1:2">
      <c r="A309" s="12" t="s">
        <v>2286</v>
      </c>
      <c r="B309" s="10"/>
    </row>
    <row r="310" spans="1:2">
      <c r="A310" s="12" t="s">
        <v>2287</v>
      </c>
      <c r="B310" s="10"/>
    </row>
    <row r="311" spans="1:2">
      <c r="A311" s="12" t="s">
        <v>2288</v>
      </c>
      <c r="B311" s="10"/>
    </row>
    <row r="312" spans="1:2">
      <c r="A312" s="12" t="s">
        <v>2289</v>
      </c>
      <c r="B312" s="10"/>
    </row>
    <row r="313" spans="1:2">
      <c r="A313" s="12" t="s">
        <v>2290</v>
      </c>
      <c r="B313" s="10"/>
    </row>
    <row r="314" spans="1:2">
      <c r="A314" s="12" t="s">
        <v>2291</v>
      </c>
      <c r="B314" s="10"/>
    </row>
    <row r="315" spans="1:2">
      <c r="A315" s="12" t="s">
        <v>2292</v>
      </c>
      <c r="B315" s="10"/>
    </row>
    <row r="316" spans="1:2">
      <c r="A316" s="12" t="s">
        <v>2293</v>
      </c>
      <c r="B316" s="10"/>
    </row>
    <row r="317" spans="1:2">
      <c r="A317" s="12" t="s">
        <v>2294</v>
      </c>
      <c r="B317" s="10">
        <v>1</v>
      </c>
    </row>
    <row r="318" spans="1:2">
      <c r="A318" s="12" t="s">
        <v>2295</v>
      </c>
      <c r="B318" s="10"/>
    </row>
    <row r="319" spans="1:2">
      <c r="A319" s="34" t="s">
        <v>2296</v>
      </c>
      <c r="B319" s="10">
        <f>SUM(B320,B333)</f>
        <v>0</v>
      </c>
    </row>
    <row r="320" spans="1:2">
      <c r="A320" s="34" t="s">
        <v>1784</v>
      </c>
      <c r="B320" s="10">
        <f>SUM(B321:B332)</f>
        <v>0</v>
      </c>
    </row>
    <row r="321" spans="1:2">
      <c r="A321" s="35" t="s">
        <v>2297</v>
      </c>
      <c r="B321" s="10"/>
    </row>
    <row r="322" spans="1:2">
      <c r="A322" s="35" t="s">
        <v>2298</v>
      </c>
      <c r="B322" s="10"/>
    </row>
    <row r="323" spans="1:2">
      <c r="A323" s="35" t="s">
        <v>2299</v>
      </c>
      <c r="B323" s="10"/>
    </row>
    <row r="324" spans="1:2">
      <c r="A324" s="35" t="s">
        <v>2300</v>
      </c>
      <c r="B324" s="10"/>
    </row>
    <row r="325" spans="1:2">
      <c r="A325" s="35" t="s">
        <v>2301</v>
      </c>
      <c r="B325" s="10"/>
    </row>
    <row r="326" spans="1:2">
      <c r="A326" s="35" t="s">
        <v>2302</v>
      </c>
      <c r="B326" s="10"/>
    </row>
    <row r="327" spans="1:2">
      <c r="A327" s="35" t="s">
        <v>2303</v>
      </c>
      <c r="B327" s="10"/>
    </row>
    <row r="328" spans="1:2">
      <c r="A328" s="35" t="s">
        <v>2304</v>
      </c>
      <c r="B328" s="10"/>
    </row>
    <row r="329" spans="1:2">
      <c r="A329" s="35" t="s">
        <v>2305</v>
      </c>
      <c r="B329" s="10"/>
    </row>
    <row r="330" spans="1:2">
      <c r="A330" s="35" t="s">
        <v>2306</v>
      </c>
      <c r="B330" s="10"/>
    </row>
    <row r="331" spans="1:2">
      <c r="A331" s="35" t="s">
        <v>2307</v>
      </c>
      <c r="B331" s="10"/>
    </row>
    <row r="332" spans="1:2">
      <c r="A332" s="35" t="s">
        <v>2308</v>
      </c>
      <c r="B332" s="10"/>
    </row>
    <row r="333" spans="1:2">
      <c r="A333" s="34" t="s">
        <v>2309</v>
      </c>
      <c r="B333" s="10">
        <f>SUM(B334:B339)</f>
        <v>0</v>
      </c>
    </row>
    <row r="334" spans="1:2">
      <c r="A334" s="35" t="s">
        <v>1547</v>
      </c>
      <c r="B334" s="10"/>
    </row>
    <row r="335" spans="1:2">
      <c r="A335" s="35" t="s">
        <v>1592</v>
      </c>
      <c r="B335" s="10"/>
    </row>
    <row r="336" spans="1:2">
      <c r="A336" s="35" t="s">
        <v>2310</v>
      </c>
      <c r="B336" s="10"/>
    </row>
    <row r="337" spans="1:2">
      <c r="A337" s="35" t="s">
        <v>2311</v>
      </c>
      <c r="B337" s="10"/>
    </row>
    <row r="338" spans="1:2">
      <c r="A338" s="35" t="s">
        <v>2312</v>
      </c>
      <c r="B338" s="10"/>
    </row>
    <row r="339" spans="1:2">
      <c r="A339" s="35" t="s">
        <v>2313</v>
      </c>
      <c r="B339" s="10"/>
    </row>
  </sheetData>
  <mergeCells count="3">
    <mergeCell ref="A1:B1"/>
    <mergeCell ref="A2:B2"/>
    <mergeCell ref="A3:B3"/>
  </mergeCells>
  <dataValidations count="1">
    <dataValidation type="decimal" operator="between" allowBlank="1" showInputMessage="1" showErrorMessage="1" sqref="B256 B5:B73 B74:B88 B89:B94 B95:B99 B100:B121 B122:B129 B130:B255 B257:B286 B287:B301 B302:B339">
      <formula1>-99999999999999</formula1>
      <formula2>99999999999999</formula2>
    </dataValidation>
  </dataValidations>
  <printOptions horizontalCentered="1"/>
  <pageMargins left="0.313888888888889" right="0.313888888888889" top="0.590277777777778" bottom="0.590277777777778" header="0.393055555555556" footer="0.393055555555556"/>
  <pageSetup paperSize="9" firstPageNumber="0" pageOrder="overThenDown" orientation="portrait" useFirstPageNumber="1"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19</vt:i4>
      </vt:variant>
    </vt:vector>
  </HeadingPairs>
  <TitlesOfParts>
    <vt:vector size="19" baseType="lpstr">
      <vt:lpstr>ML</vt:lpstr>
      <vt:lpstr>J01</vt:lpstr>
      <vt:lpstr>J02</vt:lpstr>
      <vt:lpstr>J03</vt:lpstr>
      <vt:lpstr>J04</vt:lpstr>
      <vt:lpstr>J05</vt:lpstr>
      <vt:lpstr>J06</vt:lpstr>
      <vt:lpstr>J07</vt:lpstr>
      <vt:lpstr>J08</vt:lpstr>
      <vt:lpstr>J09</vt:lpstr>
      <vt:lpstr>J10</vt:lpstr>
      <vt:lpstr>J11</vt:lpstr>
      <vt:lpstr>J12</vt:lpstr>
      <vt:lpstr>J13</vt:lpstr>
      <vt:lpstr>J14</vt:lpstr>
      <vt:lpstr>J15</vt:lpstr>
      <vt:lpstr>J16</vt:lpstr>
      <vt:lpstr>J17</vt:lpstr>
      <vt:lpstr>J18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琛</cp:lastModifiedBy>
  <dcterms:created xsi:type="dcterms:W3CDTF">2019-10-08T08:34:00Z</dcterms:created>
  <cp:lastPrinted>2023-08-25T03:48:00Z</cp:lastPrinted>
  <dcterms:modified xsi:type="dcterms:W3CDTF">2025-09-18T09:18:48Z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2052-9.1.0.4715</vt:lpwstr>
  </property>
  <property fmtid="{D5CDD505-2E9C-101B-9397-08002B2CF9AE}" pid="3" name="ICV">
    <vt:lpwstr>BA26E0C8582B4B7C956A15A7FF623666_12</vt:lpwstr>
  </property>
</Properties>
</file>